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SAKIP SASHIEH\DINDIKPORA_ KIRIM BAGIAN ORGANISASI\7. rencana aksi penyelarasan 2024\"/>
    </mc:Choice>
  </mc:AlternateContent>
  <xr:revisionPtr revIDLastSave="0" documentId="13_ncr:1_{C19F16E5-D83B-494C-9F32-7C4924B5602D}" xr6:coauthVersionLast="45" xr6:coauthVersionMax="45" xr10:uidLastSave="{00000000-0000-0000-0000-000000000000}"/>
  <bookViews>
    <workbookView xWindow="-108" yWindow="-108" windowWidth="23256" windowHeight="12456" xr2:uid="{4013A3BD-319F-4487-BB56-8C8AA8356C10}"/>
  </bookViews>
  <sheets>
    <sheet name="RENCANA AKSI 2024 PENYELARAnedt" sheetId="1" r:id="rId1"/>
  </sheets>
  <definedNames>
    <definedName name="_xlnm.Print_Area" localSheetId="0">'RENCANA AKSI 2024 PENYELARAnedt'!$A$1:$AF$143</definedName>
    <definedName name="_xlnm.Print_Titles" localSheetId="0">'RENCANA AKSI 2024 PENYELARAnedt'!$4:$5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5" i="1" l="1"/>
  <c r="AH19" i="1"/>
  <c r="AH20" i="1"/>
  <c r="AH21" i="1"/>
  <c r="AH22" i="1"/>
  <c r="AH15" i="1"/>
  <c r="AH16" i="1"/>
  <c r="AH17" i="1"/>
  <c r="AH24" i="1"/>
  <c r="AH23" i="1"/>
  <c r="AH27" i="1"/>
  <c r="AH28" i="1"/>
  <c r="AH30" i="1"/>
  <c r="AH31" i="1"/>
  <c r="AN32" i="1"/>
  <c r="AH32" i="1"/>
  <c r="AN34" i="1"/>
  <c r="AH38" i="1"/>
  <c r="AN36" i="1"/>
  <c r="AN37" i="1"/>
  <c r="AN38" i="1"/>
  <c r="AN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0" i="1"/>
  <c r="AH11" i="1"/>
  <c r="AH12" i="1"/>
  <c r="AH13" i="1"/>
  <c r="AH14" i="1"/>
  <c r="AH8" i="1"/>
  <c r="AH9" i="1"/>
  <c r="AH7" i="1"/>
  <c r="U88" i="1" l="1"/>
  <c r="T88" i="1"/>
  <c r="S88" i="1"/>
  <c r="R88" i="1"/>
  <c r="G85" i="1"/>
  <c r="F85" i="1"/>
  <c r="E85" i="1"/>
  <c r="D85" i="1"/>
  <c r="G98" i="1" l="1"/>
  <c r="F98" i="1"/>
  <c r="E98" i="1"/>
  <c r="D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C7" authorId="0" shapeId="0" xr:uid="{E36985BE-32C8-4E92-8852-94A45AA3DEEF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ambil dari kolom H pok target keuangan bulan maret</t>
        </r>
      </text>
    </comment>
  </commentList>
</comments>
</file>

<file path=xl/sharedStrings.xml><?xml version="1.0" encoding="utf-8"?>
<sst xmlns="http://schemas.openxmlformats.org/spreadsheetml/2006/main" count="670" uniqueCount="338">
  <si>
    <t>RENCANA AKSI PENYELARASAN PENCAPAIAN KINERJA TAHUN 2024</t>
  </si>
  <si>
    <t xml:space="preserve">DINAS PENDIDIKAN KEPEMUDAAN DAN OLAHRAGA KABUPATEN BANJARNEGARA </t>
  </si>
  <si>
    <t>Sasaran Strategis</t>
  </si>
  <si>
    <t>Indikator Kinerja</t>
  </si>
  <si>
    <t>Satuan</t>
  </si>
  <si>
    <t>Target Kinerja</t>
  </si>
  <si>
    <t>Program</t>
  </si>
  <si>
    <t>Kegiatan</t>
  </si>
  <si>
    <t>Sub Kegiatan</t>
  </si>
  <si>
    <t>Target Keuangan</t>
  </si>
  <si>
    <t>Tw I</t>
  </si>
  <si>
    <t>Tw II</t>
  </si>
  <si>
    <t>Tw III</t>
  </si>
  <si>
    <t>Tw IV</t>
  </si>
  <si>
    <t>Meningkatnya pemerataan layanan pendidikan bermutu di seluruh jenjang</t>
  </si>
  <si>
    <t>APK</t>
  </si>
  <si>
    <t>%</t>
  </si>
  <si>
    <t>Program Pengelolaan Pendidikan</t>
  </si>
  <si>
    <t>Prosentase Peningkatan Proporsi Jumlah satuan PAUD yang Mendapatkan Minimal Akreditasi B</t>
  </si>
  <si>
    <t>Pengelolaan Pendidikan Anak Usia Dini (PAUD)</t>
  </si>
  <si>
    <t>Angka Partisipasi kasar (APK) PAUD 4-6 tahun</t>
  </si>
  <si>
    <t>Pembangunan Sarana, Prasarana dan Utilitas PAUD</t>
  </si>
  <si>
    <t>"Jumlah  Sarana,  Prasarana  dan  Utilitas  PAUD</t>
  </si>
  <si>
    <t>Unit</t>
  </si>
  <si>
    <t>APM</t>
  </si>
  <si>
    <t xml:space="preserve">Prosentase Jumlah anak usia 5-6 tahun yang berpartisipasi dalam pendidikan (APS) </t>
  </si>
  <si>
    <t>Rehabilitasi Sedang/Berat Gedung/Ruang Kelas/Ruang Guru PAUD</t>
  </si>
  <si>
    <t>Jumlah    Gedung/Ruang    Kelas/Ruang    Guru PAUD yang Telah Direhabilitasi Sedang/Berat</t>
  </si>
  <si>
    <t>SPM</t>
  </si>
  <si>
    <t>Prosentase Pertumbuhan proporsi Guru PAUD Formal dengan kualifikasi S1/DIV</t>
  </si>
  <si>
    <t>Rehabilitasi Sedang/Berat Pembangunan Sarana, Prasarana dan Utilitas PAUD</t>
  </si>
  <si>
    <t>Jumlah  Sarana,  Prasarana  dan  Utilitas  PAUD yang Telah Direhabilitasi Sedang/Berat</t>
  </si>
  <si>
    <t xml:space="preserve">Prosentase Rasio Pengawas dan Penilik PAUD </t>
  </si>
  <si>
    <t>Pengadaan Mebel PAUD</t>
  </si>
  <si>
    <t>Jumlah Mebel PAUD yang Tersedia</t>
  </si>
  <si>
    <t>Paket</t>
  </si>
  <si>
    <t>Pengadaan Perlengkapan Siswa PAUD</t>
  </si>
  <si>
    <t>"Jumlah Perlengkapan Peserta Didik PAUD yang tersedia</t>
  </si>
  <si>
    <t>Pengadaan Alat Praktik dan Peraga Siswa PAUD</t>
  </si>
  <si>
    <t>Jumlah  Alat  Praktik  dan  Peraga  PAUD  yang Tersedia</t>
  </si>
  <si>
    <t>Pengembangan Karir Pendidik dan Tenaga Kependidikan pada Satuan Pendidikan PAUD</t>
  </si>
  <si>
    <t>Jumlah Pendidik dan Tenaga Kependidikan yang Mendapatkan Fasilitasi Kenaikan Pangkat/Golongan, Pemberian Promosi, Peningkatan Kompetensi dan Kualifikasi</t>
  </si>
  <si>
    <t>Orang</t>
  </si>
  <si>
    <t>Pengelolaan Dana BOP PAUD</t>
  </si>
  <si>
    <t>Jumlah PAUD yang Mengelola Dana BOP</t>
  </si>
  <si>
    <t>Satuan
Pendidikan</t>
  </si>
  <si>
    <t>Peningkatan Kapasitas Pengelolaan Dana BOP PAUD</t>
  </si>
  <si>
    <t>Jumlah  Tenaga  yang  Meningkat  Kapasitasnya dalam Pengelolaan Dana BOP PAUD</t>
  </si>
  <si>
    <t>Sosialisasi dan Advokasi Kebijakan Bidang Pendidikan</t>
  </si>
  <si>
    <t xml:space="preserve">Terlaksananya kegiatan sosialisasi dan advokasi kebijakan di bidang pendidikan yang dilaksanakan </t>
  </si>
  <si>
    <t>Dokumen</t>
  </si>
  <si>
    <t>Bimbingan Teknis, Pelatihan, dan/atau Magang/PKL untuk Peningkatan Kapasitas Bidang Pendidikan</t>
  </si>
  <si>
    <t>Jumlah Peserta Bimbingan Teknis, Pelatihan, dan/atau Magang/PKL untuk Peningkatan Kapasitas Bidang Pendidikan yang dilaksanakan</t>
  </si>
  <si>
    <t>peserta didik</t>
  </si>
  <si>
    <t>Prosentase PKBM Terakreditasi</t>
  </si>
  <si>
    <t>Pengelolaan Pendidikan Nonformal/Kesetaraan</t>
  </si>
  <si>
    <t>Prosentase Angka Kelulusan Pendidikan Kesetaraan</t>
  </si>
  <si>
    <t>Pengadaan Alat Praktik dan Peraga Siswa Nonformal / Kesetaraan</t>
  </si>
  <si>
    <t>Jumlah  Alat  Praktik  dan  Peraga  Siswa  Non
Formal/ Kesetaraan yang Tersedia</t>
  </si>
  <si>
    <t xml:space="preserve">Prosentase Jumlah PKBM yang terakreditasi </t>
  </si>
  <si>
    <t>Penyelenggaraan Proses Belajar Nonformal/Kesetaraan</t>
  </si>
  <si>
    <t>Jumlah  Peserta  Didik  yang  Mengikuti  Proses
Belajar</t>
  </si>
  <si>
    <t>satuan pendidikan</t>
  </si>
  <si>
    <t>Pembinaan Kelembagaan dan Manajemen Sekolah Nonformal/Kesetaraan</t>
  </si>
  <si>
    <t>Jumlah  Sekolah  Non  Formal/Kesetaraan  yang Dilaksanakan    Pembinaan    Kelembagaan    dan
Manajemen</t>
  </si>
  <si>
    <t>Pengelolaan Dana BOP Sekolah Nonformal/Kesetaraan</t>
  </si>
  <si>
    <t>Jumlah  Sekolah  Non  Formal/Kesetaraan  yang
Mengelola Dana BOP</t>
  </si>
  <si>
    <t>Rehabilitasi Sedang/Berat Sarana, Prasarana dan Utilitas Sekolah</t>
  </si>
  <si>
    <t>Jumlah sarana, prasarana dan utilitas sekolah yang telah direhabilitasi sedang/berat</t>
  </si>
  <si>
    <t>unit</t>
  </si>
  <si>
    <t>Pemeliharaan Rutin Sarana, Prasarana dan Utilitas Sekolah</t>
  </si>
  <si>
    <t>Jumlah sarana, prasarana dan utilitas sekolah non formal yang direhabilitasi</t>
  </si>
  <si>
    <t>Penyediaan Biaya Personil Peserta Didik Sekolah Dasar</t>
  </si>
  <si>
    <t>Jumlah  Peserta  Didik  Sekolah  Dasar yang Menerima Biaya Personil Peserta Didik</t>
  </si>
  <si>
    <t>Peserta Didik</t>
  </si>
  <si>
    <t>Prosentase Jumlah anak usia              7-15 tahun yang berpartisipasi dalam pendidikan dasar (APS)</t>
  </si>
  <si>
    <t>Pengelolaan Pendidikan Sekolah Dasar (SD)</t>
  </si>
  <si>
    <t>Penambahan Ruang Kelas Baru</t>
  </si>
  <si>
    <t>Jumlah Ruang Kelas Baru yang Bertambah</t>
  </si>
  <si>
    <t>ruang</t>
  </si>
  <si>
    <t>Rata-rata kemampuan Literasi SD berdasarkan asesmen nasional</t>
  </si>
  <si>
    <t>Angka</t>
  </si>
  <si>
    <t>Pembangunan Ruang guru/kepala sekolah/TU</t>
  </si>
  <si>
    <t>Jumlah  Ruang  Guru/Kepala  Sekolah/TU  yangtelah dibangun</t>
  </si>
  <si>
    <t>Rata-rata kemampuan Numerasi SD berdasarakn asesmen nasional</t>
  </si>
  <si>
    <t>Pembangunan Perpustakaan Sekolah</t>
  </si>
  <si>
    <t>Jumlah    Perpustakaan    Sekolah    yang    Telah dibangun</t>
  </si>
  <si>
    <t>Indeks Iklim Keamanan SD</t>
  </si>
  <si>
    <t>Pembangunan Sarana, Prasarana dan Utilitas Sekolah</t>
  </si>
  <si>
    <t>Jumlah Sarana, Prasarana dan Utilitas Sekolahnyang telah dibangun</t>
  </si>
  <si>
    <t>Indeks Iklim Kebhinekaan SD</t>
  </si>
  <si>
    <t>Rehabilitasi Sedang/Berat Ruang Kelas</t>
  </si>
  <si>
    <t>Jumlah  Ruang     Kelas     yang    Direhabilitasi sedang/berat</t>
  </si>
  <si>
    <t>Indeks Iklim Inklusivitas SD</t>
  </si>
  <si>
    <t>Rehabilitasi Sedang/Berat Ruang Guru/Kepala Sekolah/TU</t>
  </si>
  <si>
    <t>Jumlah  Ruang  Guru/Kepala  Sekolah/TU  yang telah di rehabilitasi sedang/berat</t>
  </si>
  <si>
    <t>Prosentase Sekolah SD/MI kondisi bangunan baik</t>
  </si>
  <si>
    <t>Rehabilitasi Sedang/Berat Perpustakaan Sekolah</t>
  </si>
  <si>
    <t>Jumlah    Perpustakaan    Sekolah    yang    Telah direhabilitasi sedang/berat</t>
  </si>
  <si>
    <t>Jumlah Sarana, Prasarana dan Utilitas Sekolah yang Telah Direhabilitasi</t>
  </si>
  <si>
    <t>Rehabilitasi Sedang/Berat Rumah Dinas Kepala Sekolah/Guru/Penjaga Sekolah</t>
  </si>
  <si>
    <t>Jumlah  Rumah  Dinas  Kepala  Sekolah,  Guru, Penjaga    Sekolah    yang    Telah    DiRehabilitasi sedang/berat</t>
  </si>
  <si>
    <t>Pengadaan Mebel Sekolah</t>
  </si>
  <si>
    <t>Jumlah Mebel sekolah yang Tersedia</t>
  </si>
  <si>
    <t>Pemeliharaan Sarana, Prasarana dan Utilitas Sekolah</t>
  </si>
  <si>
    <t>Jumlah Sekolah yang dipelihara sarana, prasarana dan utilitasnya</t>
  </si>
  <si>
    <t>Pengadaan Perlengkapan Siswa</t>
  </si>
  <si>
    <t>Jumlah    Perlengkapan    Peserta    Didik    yang tersedia</t>
  </si>
  <si>
    <t>Pengadaan Alat Praktik dan Peraga Siswa</t>
  </si>
  <si>
    <t>Jumlah  Alat  Praktik  dan  Peraga  Siswa  yang Tersedia</t>
  </si>
  <si>
    <t>paket</t>
  </si>
  <si>
    <t>Penyelenggaraan Proses Belajar dan Ujian bagi Peserta Didik</t>
  </si>
  <si>
    <t>Jumlah          Satuan          Pendidikan          yang Menyelenggarakan Proses Belajar dan Ujian</t>
  </si>
  <si>
    <t>Penyiapan dan Tindak Lanjut Evaluasi Satuan Pendidikan Dasar</t>
  </si>
  <si>
    <t>Jumlah  Satuan  Pendidikan  Dasar   yang  Siap Dievaluasi dan Melaksanakan Rekomendasi</t>
  </si>
  <si>
    <t>Satuan Pendidikan</t>
  </si>
  <si>
    <t>Pembinaan Minat, Bakat dan Kreativitas Siswa</t>
  </si>
  <si>
    <t>Jumlah      Siswa      yang      Mengikuti      Ajang Kompetisi/Lomba Akademik dan Non Akademik</t>
  </si>
  <si>
    <t>Pengelolaan Dana BOS Sekolah Dasar</t>
  </si>
  <si>
    <t>Jumlah  Sekolah  Dasar  yang  Mengelola  Dana BOS</t>
  </si>
  <si>
    <t>Peningkatan Kapasitas Pengelolaan Dana BOS Sekolah Dasar</t>
  </si>
  <si>
    <t>Jumlah    Tenaga    Pengelola    yang    Meningkat Kapasitasnya   dalam   Pengelolaan   Dana   BOS Sekolah Dasar</t>
  </si>
  <si>
    <t>Pembangunan Ruang Kelas Baru</t>
  </si>
  <si>
    <t>Pembangunan Ruang Unit Kesehatan Sekolah</t>
  </si>
  <si>
    <t>Jumlah  Ruang  Unit  Kesehatan  Sekolah  yang telah dibangun</t>
  </si>
  <si>
    <t>Pembinaan Kelembagaan dan Manajemen Sekolah</t>
  </si>
  <si>
    <t>Sarana, Prasarana dan Utilitas Sekolah yang terpelihara</t>
  </si>
  <si>
    <t>Koordinasi, Perencanaan, Supervisi dan Evaluasi Layanan di Bidang Pendidikan</t>
  </si>
  <si>
    <t>Jumlah  Sekolah  SD  yang Dilaksanakan    Pembinaan    Kelembagaan    dan Manajemen</t>
  </si>
  <si>
    <t>Tersusunnya Dokumen Hasil Koordinasi, Perencanaan, Supervisi dan Evaluasi Layanan di Bidang Pendidikan</t>
  </si>
  <si>
    <t>Ruang Kelas Baru bertambah</t>
  </si>
  <si>
    <t>Ruang</t>
  </si>
  <si>
    <t>Terlaksananya Bimbingan Teknis, Pelatihan, dan/atau Magang/PKL untuk Peningkatan Kapasitas Bidang Pendidikan yang dilaksanakan</t>
  </si>
  <si>
    <t>Penyelenggaraan Proses Belajar Bagi Peserta Didik</t>
  </si>
  <si>
    <t>Terselenggaranya Proses Belajar Bagi Peserta Didik</t>
  </si>
  <si>
    <t>Pengelolaan Pendidikan Sekolah Menengah Pertama</t>
  </si>
  <si>
    <t>Rata-rata kemampuan Literasi SMP berdasarkan asesmen nasional</t>
  </si>
  <si>
    <t>Rata-rata kemampuan Numerasi SMP berdasarakn asesmen nasional</t>
  </si>
  <si>
    <t>Indeks Iklim Keamanan SMP</t>
  </si>
  <si>
    <t>Indeks Iklim Kebhinekaan SMP</t>
  </si>
  <si>
    <t>Pembangunan Laboratorium</t>
  </si>
  <si>
    <t>Jumlah    Ruang    Laboratorium    yang    Telah dibangun</t>
  </si>
  <si>
    <t>Indeks Iklim Inklusivitas SMP</t>
  </si>
  <si>
    <t>Pembangunan Ruang Serba Guna/Aula</t>
  </si>
  <si>
    <t>Jumlah  Ruang  Serba  Guna/Aula  yang  Telah dibangun</t>
  </si>
  <si>
    <t>Prosentase Sekolah SMP/MTs kondisi bangunan baik</t>
  </si>
  <si>
    <t>Jumlah Sarana, Prasarana dan Utilitas Sekolah yang telah dibangun</t>
  </si>
  <si>
    <t>Rehabilitasi Sedang/Berat Ruang Kelas Sekolah</t>
  </si>
  <si>
    <t>Jumlah    Ruang    kelas    sekolah    yang    Telah Direhabilitasi Sedang/Berat</t>
  </si>
  <si>
    <t>Rehabilitasi Sedang/Berat Ruang Guru Sekolah</t>
  </si>
  <si>
    <t>Jumlah    Ruang    Guru    Sekolah    yang    Telah direhabilitasi sedang/berat</t>
  </si>
  <si>
    <t>Rehabilitasi Sedang/Berat Ruang Unit Kesehatan Sekolah</t>
  </si>
  <si>
    <t>Jumlah  Ruang  Unit  Kesehatan  Sekolah  yang Telah Direhabilitasi Sedang/Berat</t>
  </si>
  <si>
    <t>Jumlah    Perpustakaan    Sekolah    yang    Telah Direhabilitasi Sedang/Berat</t>
  </si>
  <si>
    <t>Rehabilitasi Sedang/Berat Laboratorium</t>
  </si>
  <si>
    <t>Jumlah  Laboratorium  yang  Telah  Direhabilitasi Sedang/Berat</t>
  </si>
  <si>
    <t>Rehabilitasi Sedang/Berat Ruang Serba Guna/Aula</t>
  </si>
  <si>
    <t>Jumlah  Ruang  Serba  Guna/Aula  yang  Telah Direhabilitasi sedang/berat</t>
  </si>
  <si>
    <t>Jumlah           Rumah           Dinas           Kepala Sekolah/Guru/Penjaga    Sekolah    yang    Telah Direhabilitasi Sedang/Berat</t>
  </si>
  <si>
    <t>Jumlah Sarana, Prasarana dan Utilitas Sekolah yang Telah Direhabilitasi Sedang/Berat</t>
  </si>
  <si>
    <t>Jumlah Mebel Sekolah yang Tersedia</t>
  </si>
  <si>
    <t>Jumlah Sekolah yang terpelihara sarana, prasarana dan utilitasnya</t>
  </si>
  <si>
    <t>Penyediaan Biaya Personil Peserta Didik Sekolah Menengah Pertama</t>
  </si>
  <si>
    <t>Jumlah    Peserta    didik    Sekolah    Menengah Pertama  yang  Menerima  Biaya  Personil  Peserta Didik</t>
  </si>
  <si>
    <t>Perlengkapan Belajar Peserta Didik</t>
  </si>
  <si>
    <t>Jumlah Perlengkapan peserta didik yang tersedia</t>
  </si>
  <si>
    <t>paekt</t>
  </si>
  <si>
    <t>Jumlah  Peserta  Didik  yang  Mengikuti  Proses Belajar dan Ujian</t>
  </si>
  <si>
    <t>Penyiapan dan Tindak Lanjut Evaluasi Satuan Pendidikan Sekolah Menengah Pertama</t>
  </si>
  <si>
    <t>Jumlah  Satuan  Pendidikan  Menengah  Pertama yang     Siap    Dievaluasi     dan    Melaksanakan Rekomendasi</t>
  </si>
  <si>
    <t>Pengelolaan Dana BOS Sekolah Menengah Pertama</t>
  </si>
  <si>
    <t>Jumlah    Sekolah    Menengah    pertama    yang Mengelola Dana BOS</t>
  </si>
  <si>
    <t>Peningkatan Kapasitas Pengelolaan Dana BOS Sekolah Menengah Pertama</t>
  </si>
  <si>
    <t>Jumlah  Tenaga  yang  Meningkat  Kapasitasnya dalam Pengelolaan Dana BOS Sekolah Menengah Pertama</t>
  </si>
  <si>
    <t>Pengadaan Perlengkapan Sekolah</t>
  </si>
  <si>
    <t xml:space="preserve">Tercukupinya perlengkapan sekolah </t>
  </si>
  <si>
    <t xml:space="preserve">Terlaksananya Pembinaan Kelembagaan dan Manajemen Sekolah </t>
  </si>
  <si>
    <t>Pembinaan Penggunaan Teknologi, Informasi dan Komunikasi  TIK  untuk Pendidikan</t>
  </si>
  <si>
    <t>Jumlah Orang yang Mendapatkan Pembinaan Penggunaan Teknologi, Informasi dan Komunikasi (TIK) untuk Pendidikan</t>
  </si>
  <si>
    <t xml:space="preserve">Orang </t>
  </si>
  <si>
    <t>Jumlah Dokumen Hasil Koordinasi, Perencanaan, Supervisi dan Evaluasi Layanan di Bidang Pendidikan</t>
  </si>
  <si>
    <t xml:space="preserve">Jumlah kegiatan sosialisasi dan advokasi kebijakan di bidang pendidikan yang dilaksanakan </t>
  </si>
  <si>
    <t>orang</t>
  </si>
  <si>
    <t>Meningkatnya kualitas pembelajaran dan relevansi pendidikan di seluruh jenjang</t>
  </si>
  <si>
    <t>Prosentase pemenuhan kebutuhan pengembangan kurikulum muatan lokal</t>
  </si>
  <si>
    <t>Program Pengembangan Kurikulum</t>
  </si>
  <si>
    <t>Penetapan Kurikulum Muatan Lokal Pendidikan Dasar</t>
  </si>
  <si>
    <t xml:space="preserve">Prosentase pemenuhan kebutuhan pengembangan kurikulum muatan lokal </t>
  </si>
  <si>
    <t>Penyusunan Kompetensi Dasar Muatan Lokal Pendidikan Dasar</t>
  </si>
  <si>
    <t>Jumlah    Kompetensi    Dasar    Muatan    Lokal Pendidikan Dasar yang Tersusun</t>
  </si>
  <si>
    <t>Penyusunan Silabus Muatan Lokal Pendidikan Dasar</t>
  </si>
  <si>
    <t>"Jumlah Silabus Muatan Lokal Pendidikan Dasar</t>
  </si>
  <si>
    <t>Pelatihan Penyusunan Kurikulum Muatan Lokal Pendidikan Dasar</t>
  </si>
  <si>
    <t>Penyusun  Kurikulum  Muatan  Lokal  Pendidikan Dasar Meningkat Kompetensinya</t>
  </si>
  <si>
    <t>Menguatnya tata kelola dan sistem pengendalian manajemen layanan tata kelola penanganan kebahasaan</t>
  </si>
  <si>
    <t>Program Pengembangan Bahasa dan Sastra</t>
  </si>
  <si>
    <t>Jumlah Siswa Pengapresiasi Bahasa dan Sastra Daerah KewenanganKabupaten/Kota</t>
  </si>
  <si>
    <t>Pembinaan, Pengembangan dan Perlindungan Bahasa dan Sastra yang Penuturannya dalam Daerah Kabupaten/Kota</t>
  </si>
  <si>
    <t>angka</t>
  </si>
  <si>
    <t>Peningkatan Apresiasi Siswa Terhadap Bahasa dan Sastra Daerah Kewenangan Kabupaten/Kota</t>
  </si>
  <si>
    <t>Jumlah Siswa yang Mengikuti Ajang Kompetisi/Lomba Akademik dan Non Akademik</t>
  </si>
  <si>
    <t>Meningkatnya Kualitas dan Profesionalisme kompetensi Tenaga pendidik</t>
  </si>
  <si>
    <t xml:space="preserve">Prosentase Guru Tersertifikasi </t>
  </si>
  <si>
    <t>Program Pendidik dan Tenaga Kependidikan</t>
  </si>
  <si>
    <t>Prosentase Guru Tersertifikasi</t>
  </si>
  <si>
    <t>Pemerataan Kuantitas dan Kualitas Pendidik dan Tenaga Kependidikan bagi Satuan Pendidikan Dasar, PAUD, dan Pendidikan Nonformal/Kesetaraan</t>
  </si>
  <si>
    <t>Perhitungan dan Pemetaan Pendidik dan Tenaga Kependidikan Satuan Pendidikan Dasar, PAUD, dan Pendidikan Nonformal/Kesetaraan</t>
  </si>
  <si>
    <t>Jumlah Dokumen Hasil Perhitungan dan Pemetaan Pendidik dan Tenaga Kependidikan Satuan Satuan Pendidikan Dasar, PAUD, dan Pendidikan Non Formal/Kesetaraan</t>
  </si>
  <si>
    <t>Prosentase Ratio Guru/murid sekolah pendidikan dasar</t>
  </si>
  <si>
    <t>Penataan Pendistribusian Pendidik dan Tenaga Kependidikan bagi Satuan Pendidikan Dasar, PAUD, dan Pendidikan Nonformal/Kesetaraan</t>
  </si>
  <si>
    <t>Jumlah Laporan Hasil Pelaksanaan  Penataan Pendistribusian Pendidik dan Tenaga Kependidikan Satuan Pendidikan Dasar, PAUD, dan Pendidikan Non Formal/Kesetaraan</t>
  </si>
  <si>
    <t>Laporan</t>
  </si>
  <si>
    <t>Pengembangan Karir Pendidik dan Tenaga Kependidikan pada Satuan Pendidikan Sekolah Dasar</t>
  </si>
  <si>
    <t>Jumlah Pendidik dan Tenaga Kependidikan yang Mendapatkan Fasilitasi Kenaikan Pangkat/Golongan,         Pemberian         Promosi,Peningkatan Kompetensi dan Kualifikasi</t>
  </si>
  <si>
    <t>Pengembangan Karir Pendidik dan Tenaga Kependidikan pada Satuan Pendidikan Sekolah Menengah Pertama</t>
  </si>
  <si>
    <t>Jumlah Pendidik dan Tenaga Kependidikan yang Mendapatkan Fasilitasi Kenaikan Pangkat/Golongan,         Pemberian         Promosi, Peningkatan Kompetensi dan Kualifikas</t>
  </si>
  <si>
    <t>Mewujudkan pemuda yang berkarakter</t>
  </si>
  <si>
    <t xml:space="preserve">Prosentase pemuda pelopor yang berhasil menjadi inovator sesuai dengan bidangnya </t>
  </si>
  <si>
    <t>Program Pengembangan Kapasitas Daya Saing Kepemudaan</t>
  </si>
  <si>
    <t xml:space="preserve">Prosentase wirausaha muda </t>
  </si>
  <si>
    <t>Penyadaran, Pemberdayaan, dan Pengembangan Pemuda dan Kepemudaan Terhadap Pemuda Pelopor Kabupaten/Kota, Wirausaha Muda Pemula, dan Pemuda Kader Kabupaten/Kota</t>
  </si>
  <si>
    <t>Prosentase wirausaha muda</t>
  </si>
  <si>
    <t>Koordinasi, Sinkronisasi dan Penyelenggaraan Peningkatan Kapasitas Daya Saing Pemuda Pelopor</t>
  </si>
  <si>
    <t>Jumlah  Pemuda  Pelopor  Kabupaten/Kota  dari Seluruh Kecamatan yang Ditingkatkan Kapasitas Daya Saingnya</t>
  </si>
  <si>
    <t>Peningkatan Kepemimpinan, Kepeloporan dan Kesukarelawanan Pemuda</t>
  </si>
  <si>
    <t>Jumlah Pemuda yang Ditingkatkan Kapasitasnya dalam Kepemimpinan, Kepeloporan dan Kesukarelawanan  Kabupaten/Kota  dari  Seluruh kecamatan</t>
  </si>
  <si>
    <t>Pemberdayaan dan Pengembangan Organisasi Kepemudaan Tingkat Daerah Kabupaten/Kota</t>
  </si>
  <si>
    <t>Jumlah Pemuda Pelopor</t>
  </si>
  <si>
    <t>Koordinasi, Sinkronisasi dan Pelaksanaan Pemberdayaan Pemuda atau Organisasi Kepemudaan Melalui Kemitraan dengan Dunia Usaha</t>
  </si>
  <si>
    <t>Jumlah    Pemuda    Kader    yang    Terfasilitasi Kemitraan dengan Dunia Usaha</t>
  </si>
  <si>
    <t>Peningkatan Kapasitas Pemuda dan Organisasi Kepemudaan Kabupaten/Kota</t>
  </si>
  <si>
    <t>Meningkatnya prestasi olahraga</t>
  </si>
  <si>
    <t xml:space="preserve">Prosentase cabang kejuaraan yang meraih medali di tingkat provinsi </t>
  </si>
  <si>
    <t>Program Pengembangan Kapasitas Daya Saing Keolahragaan</t>
  </si>
  <si>
    <t>Prosentase cakupan pembinaan olahraga</t>
  </si>
  <si>
    <t>Penyelenggaraan Kejuaraan Olahraga Tingkat Daerah</t>
  </si>
  <si>
    <t>Partisipasi dan Keikutsertaan dalam Penyelenggaraan Kejuaraan</t>
  </si>
  <si>
    <t>Jumlah    Peserta    yang    Berpartisipasi    dalam Kegiatan Penyelenggaraan Kejuaraan</t>
  </si>
  <si>
    <t>Prosentase cakupan pembinaan atlet muda</t>
  </si>
  <si>
    <t>Pembinaan dan Pengembangan Olahraga Prestasi Tingkat Daerah Provinsi</t>
  </si>
  <si>
    <t>Pemberian Penghargaan Olahraga Kabupaten/Kota</t>
  </si>
  <si>
    <t>Jumlah              Olahragawan              Berprestasi Kabupaten/Kota yang Menerima Penghargaan</t>
  </si>
  <si>
    <t>jumlah atlet berprestasi</t>
  </si>
  <si>
    <t>Koordinasi dan Sinkronisasi Penyediaan Data dan Informasi Sektoral Olahraga</t>
  </si>
  <si>
    <t>Jumlah  Data  dan  Informasi  Sektoral  Olahraga yang Tersedia dan Termanfaatkan</t>
  </si>
  <si>
    <t>Organisasi</t>
  </si>
  <si>
    <t>Pembinaan dan Pengembangan Organisasi Olahraga</t>
  </si>
  <si>
    <t xml:space="preserve">Jumlah siswa berprestasi tingkat provinsi, nasional dan internasional </t>
  </si>
  <si>
    <t>Standardisasi Organisasi Keolahragaan</t>
  </si>
  <si>
    <t>Jumlah       Dokumen        Hasil       Pelaksanaan
Standardisasi Organisasi Keolahragaan</t>
  </si>
  <si>
    <t>Prosentase cakupan kegiatan kepramukaan yang diselengggarakan di sekolah</t>
  </si>
  <si>
    <t>Pengembangan Organisasi Keolahragaan</t>
  </si>
  <si>
    <t>Jumlah      Dokumen      Hasil      Pengembangan Organisasi Keolahragaan</t>
  </si>
  <si>
    <t>Program Pengembangan Kapasitas Kepramukaan</t>
  </si>
  <si>
    <t>Pembinaan dan Pengembangan Organisasi Kepramukaan</t>
  </si>
  <si>
    <t>Peningkatan Kapasitas Organisasi Kepramukaan Tingkat Daerah</t>
  </si>
  <si>
    <t>"Jumlah Organisasi Kepramukaan Tingkat Daerah yang Meningkat Kapasitasnya"</t>
  </si>
  <si>
    <t xml:space="preserve">Penyelenggaraan Kegiatan Kepramukaan Tingkat Daerah </t>
  </si>
  <si>
    <t>Jumlah Laporan Kegiatan Kepramukaan Tingkat Daerah</t>
  </si>
  <si>
    <t xml:space="preserve">Meningkatnya nilai SKM </t>
  </si>
  <si>
    <t>Nilai angka SKM</t>
  </si>
  <si>
    <t>Program Penunjang Urusan Pemerintah Daerah Kabupaten / Kota</t>
  </si>
  <si>
    <t>survey kepuasan masyarakat</t>
  </si>
  <si>
    <t>Administrasi Keuangan Perangkat Daerah</t>
  </si>
  <si>
    <t>Prosentase dokumen keuangan yang tersedia</t>
  </si>
  <si>
    <t>Penyediaan Gaji dan Tunjangan ASN</t>
  </si>
  <si>
    <t>Jumlah    Orang    yang    Menerima    Gaji    dan
Tunjangan ASN</t>
  </si>
  <si>
    <t>Orang/bulan</t>
  </si>
  <si>
    <t>Pelaksanaan Penatausahaan dan Pengujian/Verifikasi Keuangan SKPD</t>
  </si>
  <si>
    <t>Jumlah       Dokumen       Penatausahaan       dan
Pengujian/Verifikasi Keuangan SKPD</t>
  </si>
  <si>
    <t>Koordinasi dan Penyusunan Laporan Keuangan Bulanan/ Triwulanan/ Semesteran SKPD</t>
  </si>
  <si>
    <t>Jumlah Laporan Keuangan Bulanan/ Triwulanan/ Semesteran SKPD dan Laporan Koordinasi Penyusunan Laporan Keuangan Bulanan/Triwulanan/Semesteran  SKPD</t>
  </si>
  <si>
    <t xml:space="preserve">Administrasi Kepegawaian Perangkat Daerah </t>
  </si>
  <si>
    <t xml:space="preserve">Koordinasi dan Pelaksanaan Sistem Informasi Kepegawaian </t>
  </si>
  <si>
    <t>Jumlah     Dokumen     Hasil     Koordinasi     dan Pelaksanaaan Sistem Informasi Kepegawaian</t>
  </si>
  <si>
    <t xml:space="preserve">Monitoring, Evaluasi dan Penilaian Kinerja Pegawai </t>
  </si>
  <si>
    <t>Jumlah   Dokumen   Monitoring,   Evaluasi,   dan
Penilaian Kinerja Pegawai</t>
  </si>
  <si>
    <t xml:space="preserve">Pendidikan dan Pelatihan Pegawai Berdasarkan Tugas dan Fungsi </t>
  </si>
  <si>
    <t>Jumlah Pegawai Berdasarkan Tugas dan Fungsi yang Mengikuti Pendidikan dan Pelatihan</t>
  </si>
  <si>
    <t>Sosialisasi Peraturan Perundang-undangan</t>
  </si>
  <si>
    <t>Jumlah    Orang    yang    Mengikuti    Sosialisasi
Peraturan Perundang-Undangan</t>
  </si>
  <si>
    <t>Penyediaan Komponen Instalasi Listrik/Penerangan Bangunan Kantor</t>
  </si>
  <si>
    <t>Jumlah         Paket         Komponen         Instalasi
Listrik/Penerangan    Bangunan    Kantor    yang Disediakan</t>
  </si>
  <si>
    <t>Administrasi Umum Perangkat Daerah</t>
  </si>
  <si>
    <t>Penyediaan Peralatan dan Perlengkapan Kantor</t>
  </si>
  <si>
    <t>Jumlah    Paket    Peralatan    dan    Perlengkapan
Kantor yang Disediakan</t>
  </si>
  <si>
    <t>Penyediaan Peralatan Rumah Tangga</t>
  </si>
  <si>
    <t>Jumlah  Paket  Peralatan  Rumah  Tangga  yang
Disediakan</t>
  </si>
  <si>
    <t>Penyediaan Bahan Logistik Kantor</t>
  </si>
  <si>
    <t>Jumlah   Paket   Bahan   Logistik   Kantor   yang
Disediakan</t>
  </si>
  <si>
    <t>Penyediaan Jasa Penunjang Urusan Pemerintahan Daerah</t>
  </si>
  <si>
    <t>Penyediaan Jasa Komunikasi, Sumber Daya Air dan Listrik</t>
  </si>
  <si>
    <t>Jumlah  Laporan  Penyediaan  Jasa  Komunikasi, Sumber Daya Air dan Listrik yang Disediakan</t>
  </si>
  <si>
    <t>laporan</t>
  </si>
  <si>
    <t>Penyediaan Jasa Pelayanan Umum Kantor</t>
  </si>
  <si>
    <t>Jumlah   Laporan   Penyediaan   Jasa   Pelayanan
Umum Kantor yang Disediakan</t>
  </si>
  <si>
    <t>Pemeliharaan Barang Milik Daerah Penunjang Urusan Pemerintahan Daerah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</si>
  <si>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</si>
  <si>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</si>
  <si>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Pemeliharaan/Rehabilitasi Gedung Kantor dan Bangunan Lainnya</t>
  </si>
  <si>
    <t>Jumlah Gedung Kantor dan Bangunan Lainnya
yang Dipelihara/Direhabilitasi</t>
  </si>
  <si>
    <t>Pemeliharaan/Rehabilitasi Sarana dan Prasarana
Gedung Kantor atau Bangunan Lainnya</t>
  </si>
  <si>
    <t>Jumlah Sarana dan Prasarana Gedung Kantor atau Bangunan Lainnya
yang Dipelihara/Direhabilitasi</t>
  </si>
  <si>
    <t>Pengadaan Kendaraan Perorangan Dinas atau Kendaraan Dinas Jabatan</t>
  </si>
  <si>
    <t>Jumlah Unit Kendaraan Perorangan Dinas atau Kendaraan Dinas Jabatan yang Disediakan</t>
  </si>
  <si>
    <t>Pengadaan Aset Tetap Lainnya</t>
  </si>
  <si>
    <t>Jumlah Unit Aset Tetap Lainnya yang Disediakan</t>
  </si>
  <si>
    <t>Pengadaan Sarana dan Prasarana Gedung Kantor atau Bangunan Lainnya</t>
  </si>
  <si>
    <t>Jumlah Unit Sarana dan Prasarana Gedung Kantor atau Bangunan Lainnya yang Disediakan</t>
  </si>
  <si>
    <t xml:space="preserve">Meningkatnya nilai AKIP perangkat daerah </t>
  </si>
  <si>
    <t>Nilai Evaluasi Sistem Akuntabilitas Kinerja Instansi Pemerintah (SAKIP)</t>
  </si>
  <si>
    <t>Nilai</t>
  </si>
  <si>
    <t>Perencanaan, Penganggaran, dan Evaluasi Kinerja Perangkat Daerah</t>
  </si>
  <si>
    <t>Prosentase dokumen perencanaan yang tersedia</t>
  </si>
  <si>
    <t>Penyusunan Dokumen Perencanaan Perangkat Daerah</t>
  </si>
  <si>
    <t>Jumlah     Dokumen     Perencanaan     Perangkat daerah</t>
  </si>
  <si>
    <t xml:space="preserve">Prosentase Dokumen Perencanaan Yang Ditetapkan </t>
  </si>
  <si>
    <t>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</si>
  <si>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</si>
  <si>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dokumen</t>
  </si>
  <si>
    <t>Evaluasi Kinerja Perangkat Daerah</t>
  </si>
  <si>
    <t>Jumlah   Laporan   Evaluasi   Kinerja   Perangkat daerah</t>
  </si>
  <si>
    <t>Banjarnegara,   9   Januari 2024</t>
  </si>
  <si>
    <t xml:space="preserve">KEPALA DINAS PENDIDIKAN, </t>
  </si>
  <si>
    <t xml:space="preserve">KEPEMUDAAN DAN OLAHRAGA </t>
  </si>
  <si>
    <t xml:space="preserve">KABUPATEN BANJARNEGARA </t>
  </si>
  <si>
    <t>TEGUH HANDOKO, S.Sos.</t>
  </si>
  <si>
    <t xml:space="preserve">Pembina Utama Muda </t>
  </si>
  <si>
    <t xml:space="preserve">NIP. 19710131 199003 1 001 </t>
  </si>
  <si>
    <t>Jumlah Ruang Kelas Baru yang dibangun</t>
  </si>
  <si>
    <t>prosentase Jumlah Siswa Pengapresiasi Bahasa dan Sastra Daerah Kewenangan Kabupaten/Kota</t>
  </si>
  <si>
    <t xml:space="preserve"> u</t>
  </si>
  <si>
    <t>Pengadaan Perlengkapan PAUD</t>
  </si>
  <si>
    <t>Penyediaan Biaya Personil Peserta Didik Nonformal/Kesetaraan</t>
  </si>
  <si>
    <t>Penyelenggaraan Proses Belajar bagi Peserta Didik</t>
  </si>
  <si>
    <t>Rehabilitasi Sedang/Berat Sarana, Prasarana dan Utilitas</t>
  </si>
  <si>
    <t>Koordinasi dan Penyusunan Laporan Keuangan Bulanan/Triwulanan/Semesteran SKPD</t>
  </si>
  <si>
    <t>Pemeliharaan/Rehabilitasi Sarana dan Prasarana Gedung Kantor atau Bangunan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</si>
</sst>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;[Red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sz val="9"/>
      <color rgb="FFFF0000"/>
      <name val="Bookman Old Style"/>
      <family val="1"/>
    </font>
    <font>
      <b/>
      <sz val="9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Bookman Old Style"/>
      <family val="1"/>
    </font>
    <font>
      <sz val="9"/>
      <name val="Times New Roman"/>
      <family val="1"/>
    </font>
    <font>
      <b/>
      <u/>
      <sz val="9"/>
      <name val="Bookman Old Style"/>
      <family val="1"/>
    </font>
    <font>
      <sz val="12"/>
      <name val="Bookman Old Style"/>
      <family val="1"/>
    </font>
    <font>
      <sz val="11"/>
      <name val="Calibri"/>
      <family val="2"/>
      <scheme val="minor"/>
    </font>
    <font>
      <b/>
      <u/>
      <sz val="12"/>
      <name val="Bookman Old Style"/>
      <family val="1"/>
    </font>
    <font>
      <sz val="1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top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/>
    </xf>
    <xf numFmtId="164" fontId="5" fillId="6" borderId="0" xfId="0" applyNumberFormat="1" applyFont="1" applyFill="1" applyAlignment="1">
      <alignment horizontal="left" vertical="top" wrapText="1"/>
    </xf>
    <xf numFmtId="41" fontId="5" fillId="6" borderId="9" xfId="2" applyFont="1" applyFill="1" applyBorder="1" applyAlignment="1">
      <alignment horizontal="left" vertical="top" wrapText="1"/>
    </xf>
    <xf numFmtId="41" fontId="7" fillId="6" borderId="9" xfId="2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top" wrapText="1"/>
    </xf>
    <xf numFmtId="9" fontId="6" fillId="0" borderId="9" xfId="0" applyNumberFormat="1" applyFont="1" applyFill="1" applyBorder="1" applyAlignment="1">
      <alignment horizontal="left" vertical="top" wrapText="1"/>
    </xf>
    <xf numFmtId="9" fontId="6" fillId="0" borderId="8" xfId="0" applyNumberFormat="1" applyFont="1" applyFill="1" applyBorder="1" applyAlignment="1">
      <alignment horizontal="left" vertical="top" wrapText="1"/>
    </xf>
    <xf numFmtId="41" fontId="6" fillId="0" borderId="8" xfId="2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41" fontId="6" fillId="0" borderId="9" xfId="2" applyFont="1" applyFill="1" applyBorder="1" applyAlignment="1">
      <alignment horizontal="left" vertical="top" wrapText="1"/>
    </xf>
    <xf numFmtId="9" fontId="6" fillId="0" borderId="9" xfId="0" quotePrefix="1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41" fontId="11" fillId="0" borderId="9" xfId="2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41" fontId="6" fillId="0" borderId="10" xfId="2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41" fontId="6" fillId="0" borderId="0" xfId="2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top"/>
    </xf>
    <xf numFmtId="41" fontId="6" fillId="0" borderId="14" xfId="2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/>
    <xf numFmtId="3" fontId="6" fillId="0" borderId="0" xfId="1" applyNumberFormat="1" applyFont="1" applyFill="1"/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4" fontId="6" fillId="0" borderId="9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8AA-DE79-4771-A96B-7950447BB658}">
  <sheetPr>
    <tabColor rgb="FFFF0000"/>
  </sheetPr>
  <dimension ref="A1:AO154"/>
  <sheetViews>
    <sheetView tabSelected="1" view="pageBreakPreview" zoomScale="58" zoomScaleNormal="50" zoomScaleSheetLayoutView="58" workbookViewId="0">
      <pane ySplit="5" topLeftCell="A24" activePane="bottomLeft" state="frozen"/>
      <selection pane="bottomLeft" activeCell="E26" sqref="E26"/>
    </sheetView>
  </sheetViews>
  <sheetFormatPr defaultColWidth="8.77734375" defaultRowHeight="12" x14ac:dyDescent="0.3"/>
  <cols>
    <col min="1" max="1" width="22.6640625" style="16" customWidth="1"/>
    <col min="2" max="2" width="10" style="16" customWidth="1"/>
    <col min="3" max="3" width="10" style="16" bestFit="1" customWidth="1"/>
    <col min="4" max="7" width="6.77734375" style="16" bestFit="1" customWidth="1"/>
    <col min="8" max="8" width="12.6640625" style="16" customWidth="1"/>
    <col min="9" max="9" width="18" style="16" customWidth="1"/>
    <col min="10" max="10" width="7.44140625" style="16" customWidth="1"/>
    <col min="11" max="14" width="6.77734375" style="16" bestFit="1" customWidth="1"/>
    <col min="15" max="15" width="18.77734375" style="16" bestFit="1" customWidth="1"/>
    <col min="16" max="16" width="14.77734375" style="16" customWidth="1"/>
    <col min="17" max="17" width="10" style="16" bestFit="1" customWidth="1"/>
    <col min="18" max="21" width="6.77734375" style="16" bestFit="1" customWidth="1"/>
    <col min="22" max="22" width="23.6640625" style="21" bestFit="1" customWidth="1"/>
    <col min="23" max="23" width="21.33203125" style="16" customWidth="1"/>
    <col min="24" max="24" width="10" style="21" bestFit="1" customWidth="1"/>
    <col min="25" max="28" width="7.33203125" style="21" bestFit="1" customWidth="1"/>
    <col min="29" max="32" width="16.88671875" style="25" customWidth="1"/>
    <col min="33" max="34" width="0" style="16" hidden="1" customWidth="1"/>
    <col min="35" max="35" width="36.109375" style="16" hidden="1" customWidth="1"/>
    <col min="36" max="37" width="8.77734375" style="16"/>
    <col min="38" max="38" width="14.88671875" style="16" bestFit="1" customWidth="1"/>
    <col min="39" max="16384" width="8.77734375" style="16"/>
  </cols>
  <sheetData>
    <row r="1" spans="1:35" s="1" customFormat="1" ht="34.049999999999997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5" s="1" customFormat="1" ht="34.049999999999997" customHeight="1" x14ac:dyDescent="0.3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4" spans="1:35" s="7" customFormat="1" ht="36" x14ac:dyDescent="0.3">
      <c r="A4" s="40" t="s">
        <v>2</v>
      </c>
      <c r="B4" s="40" t="s">
        <v>3</v>
      </c>
      <c r="C4" s="40" t="s">
        <v>4</v>
      </c>
      <c r="D4" s="40" t="s">
        <v>5</v>
      </c>
      <c r="E4" s="40"/>
      <c r="F4" s="40"/>
      <c r="G4" s="40"/>
      <c r="H4" s="41" t="s">
        <v>6</v>
      </c>
      <c r="I4" s="41" t="s">
        <v>3</v>
      </c>
      <c r="J4" s="41" t="s">
        <v>4</v>
      </c>
      <c r="K4" s="43" t="s">
        <v>5</v>
      </c>
      <c r="L4" s="44"/>
      <c r="M4" s="44"/>
      <c r="N4" s="45"/>
      <c r="O4" s="2" t="s">
        <v>7</v>
      </c>
      <c r="P4" s="2" t="s">
        <v>3</v>
      </c>
      <c r="Q4" s="2" t="s">
        <v>4</v>
      </c>
      <c r="R4" s="3" t="s">
        <v>5</v>
      </c>
      <c r="S4" s="4"/>
      <c r="T4" s="4"/>
      <c r="U4" s="5"/>
      <c r="V4" s="18" t="s">
        <v>8</v>
      </c>
      <c r="W4" s="6" t="s">
        <v>3</v>
      </c>
      <c r="X4" s="18" t="s">
        <v>4</v>
      </c>
      <c r="Y4" s="33" t="s">
        <v>5</v>
      </c>
      <c r="Z4" s="34"/>
      <c r="AA4" s="34"/>
      <c r="AB4" s="35"/>
      <c r="AC4" s="36" t="s">
        <v>9</v>
      </c>
      <c r="AD4" s="37"/>
      <c r="AE4" s="37"/>
      <c r="AF4" s="38"/>
    </row>
    <row r="5" spans="1:35" s="7" customFormat="1" ht="14.4" x14ac:dyDescent="0.3">
      <c r="A5" s="40"/>
      <c r="B5" s="40"/>
      <c r="C5" s="40"/>
      <c r="D5" s="8" t="s">
        <v>10</v>
      </c>
      <c r="E5" s="8" t="s">
        <v>11</v>
      </c>
      <c r="F5" s="8" t="s">
        <v>12</v>
      </c>
      <c r="G5" s="8" t="s">
        <v>13</v>
      </c>
      <c r="H5" s="42"/>
      <c r="I5" s="42"/>
      <c r="J5" s="42"/>
      <c r="K5" s="9" t="s">
        <v>10</v>
      </c>
      <c r="L5" s="9" t="s">
        <v>11</v>
      </c>
      <c r="M5" s="9" t="s">
        <v>12</v>
      </c>
      <c r="N5" s="9" t="s">
        <v>13</v>
      </c>
      <c r="O5" s="10"/>
      <c r="P5" s="10"/>
      <c r="Q5" s="10"/>
      <c r="R5" s="11" t="s">
        <v>10</v>
      </c>
      <c r="S5" s="11" t="s">
        <v>11</v>
      </c>
      <c r="T5" s="11" t="s">
        <v>12</v>
      </c>
      <c r="U5" s="11" t="s">
        <v>13</v>
      </c>
      <c r="V5" s="19"/>
      <c r="W5" s="12"/>
      <c r="X5" s="19"/>
      <c r="Y5" s="20" t="s">
        <v>10</v>
      </c>
      <c r="Z5" s="20" t="s">
        <v>11</v>
      </c>
      <c r="AA5" s="20" t="s">
        <v>12</v>
      </c>
      <c r="AB5" s="20" t="s">
        <v>13</v>
      </c>
      <c r="AC5" s="22" t="s">
        <v>10</v>
      </c>
      <c r="AD5" s="22" t="s">
        <v>11</v>
      </c>
      <c r="AE5" s="22" t="s">
        <v>12</v>
      </c>
      <c r="AF5" s="22" t="s">
        <v>13</v>
      </c>
    </row>
    <row r="6" spans="1:35" s="7" customFormat="1" ht="14.4" x14ac:dyDescent="0.3">
      <c r="A6" s="13">
        <v>2</v>
      </c>
      <c r="B6" s="13">
        <v>3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4">
        <v>9</v>
      </c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5">
        <v>15</v>
      </c>
      <c r="O6" s="2">
        <v>16</v>
      </c>
      <c r="P6" s="2">
        <v>17</v>
      </c>
      <c r="Q6" s="2">
        <v>18</v>
      </c>
      <c r="R6" s="2">
        <v>19</v>
      </c>
      <c r="S6" s="2">
        <v>20</v>
      </c>
      <c r="T6" s="2">
        <v>21</v>
      </c>
      <c r="U6" s="2">
        <v>22</v>
      </c>
      <c r="V6" s="18">
        <v>23</v>
      </c>
      <c r="W6" s="6">
        <v>24</v>
      </c>
      <c r="X6" s="18">
        <v>25</v>
      </c>
      <c r="Y6" s="18">
        <v>26</v>
      </c>
      <c r="Z6" s="18">
        <v>27</v>
      </c>
      <c r="AA6" s="18">
        <v>28</v>
      </c>
      <c r="AB6" s="18">
        <v>29</v>
      </c>
      <c r="AC6" s="23">
        <v>30</v>
      </c>
      <c r="AD6" s="24">
        <v>31</v>
      </c>
      <c r="AE6" s="24">
        <v>32</v>
      </c>
      <c r="AF6" s="24">
        <v>33</v>
      </c>
    </row>
    <row r="7" spans="1:35" ht="84" x14ac:dyDescent="0.3">
      <c r="A7" s="47" t="s">
        <v>14</v>
      </c>
      <c r="B7" s="48" t="s">
        <v>15</v>
      </c>
      <c r="C7" s="49" t="s">
        <v>16</v>
      </c>
      <c r="D7" s="51">
        <v>1</v>
      </c>
      <c r="E7" s="51">
        <v>1</v>
      </c>
      <c r="F7" s="51">
        <v>1</v>
      </c>
      <c r="G7" s="51">
        <v>1</v>
      </c>
      <c r="H7" s="47" t="s">
        <v>17</v>
      </c>
      <c r="I7" s="47" t="s">
        <v>18</v>
      </c>
      <c r="J7" s="47" t="s">
        <v>16</v>
      </c>
      <c r="K7" s="47">
        <v>73.900000000000006</v>
      </c>
      <c r="L7" s="47">
        <v>73.900000000000006</v>
      </c>
      <c r="M7" s="47">
        <v>73.900000000000006</v>
      </c>
      <c r="N7" s="47">
        <v>73.900000000000006</v>
      </c>
      <c r="O7" s="47" t="s">
        <v>19</v>
      </c>
      <c r="P7" s="47" t="s">
        <v>20</v>
      </c>
      <c r="Q7" s="47" t="s">
        <v>16</v>
      </c>
      <c r="R7" s="47">
        <v>0</v>
      </c>
      <c r="S7" s="47">
        <v>0</v>
      </c>
      <c r="T7" s="47">
        <v>0</v>
      </c>
      <c r="U7" s="47">
        <v>76</v>
      </c>
      <c r="V7" s="47" t="s">
        <v>21</v>
      </c>
      <c r="W7" s="47" t="s">
        <v>22</v>
      </c>
      <c r="X7" s="47" t="s">
        <v>23</v>
      </c>
      <c r="Y7" s="47">
        <v>0</v>
      </c>
      <c r="Z7" s="47">
        <v>5</v>
      </c>
      <c r="AA7" s="47">
        <v>5</v>
      </c>
      <c r="AB7" s="47">
        <v>15</v>
      </c>
      <c r="AC7" s="52">
        <v>0</v>
      </c>
      <c r="AD7" s="52">
        <v>408326000</v>
      </c>
      <c r="AE7" s="52">
        <v>306244500</v>
      </c>
      <c r="AF7" s="52">
        <v>408326000</v>
      </c>
      <c r="AH7" s="16" t="b">
        <f>V7=AI7</f>
        <v>1</v>
      </c>
      <c r="AI7" s="28" t="s">
        <v>21</v>
      </c>
    </row>
    <row r="8" spans="1:35" ht="72" x14ac:dyDescent="0.3">
      <c r="A8" s="53"/>
      <c r="B8" s="54" t="s">
        <v>24</v>
      </c>
      <c r="C8" s="55" t="s">
        <v>16</v>
      </c>
      <c r="D8" s="50">
        <v>1</v>
      </c>
      <c r="E8" s="50">
        <v>1</v>
      </c>
      <c r="F8" s="50">
        <v>1</v>
      </c>
      <c r="G8" s="50">
        <v>1</v>
      </c>
      <c r="H8" s="53"/>
      <c r="I8" s="53" t="s">
        <v>25</v>
      </c>
      <c r="J8" s="53" t="s">
        <v>16</v>
      </c>
      <c r="K8" s="53">
        <v>100</v>
      </c>
      <c r="L8" s="53">
        <v>100</v>
      </c>
      <c r="M8" s="53">
        <v>100</v>
      </c>
      <c r="N8" s="53">
        <v>100</v>
      </c>
      <c r="O8" s="53"/>
      <c r="P8" s="53"/>
      <c r="Q8" s="53"/>
      <c r="R8" s="53"/>
      <c r="S8" s="53"/>
      <c r="T8" s="53"/>
      <c r="U8" s="53"/>
      <c r="V8" s="53" t="s">
        <v>26</v>
      </c>
      <c r="W8" s="53" t="s">
        <v>27</v>
      </c>
      <c r="X8" s="53" t="s">
        <v>23</v>
      </c>
      <c r="Y8" s="53">
        <v>0</v>
      </c>
      <c r="Z8" s="53">
        <v>0</v>
      </c>
      <c r="AA8" s="53">
        <v>6</v>
      </c>
      <c r="AB8" s="53">
        <v>7</v>
      </c>
      <c r="AC8" s="57">
        <v>20000000</v>
      </c>
      <c r="AD8" s="57">
        <v>35000000</v>
      </c>
      <c r="AE8" s="57">
        <v>18750000</v>
      </c>
      <c r="AF8" s="57">
        <v>25000000</v>
      </c>
      <c r="AH8" s="16" t="b">
        <f t="shared" ref="AH8:AH17" si="0">V8=AI8</f>
        <v>1</v>
      </c>
      <c r="AI8" s="29" t="s">
        <v>26</v>
      </c>
    </row>
    <row r="9" spans="1:35" ht="60" x14ac:dyDescent="0.3">
      <c r="A9" s="53"/>
      <c r="B9" s="54" t="s">
        <v>28</v>
      </c>
      <c r="C9" s="55" t="s">
        <v>16</v>
      </c>
      <c r="D9" s="50">
        <v>1</v>
      </c>
      <c r="E9" s="50">
        <v>1</v>
      </c>
      <c r="F9" s="50">
        <v>1</v>
      </c>
      <c r="G9" s="50">
        <v>1</v>
      </c>
      <c r="H9" s="53"/>
      <c r="I9" s="53" t="s">
        <v>29</v>
      </c>
      <c r="J9" s="53" t="s">
        <v>16</v>
      </c>
      <c r="K9" s="58">
        <v>0.82</v>
      </c>
      <c r="L9" s="58">
        <v>0.82</v>
      </c>
      <c r="M9" s="58">
        <v>0.82</v>
      </c>
      <c r="N9" s="58">
        <v>0.82</v>
      </c>
      <c r="O9" s="53"/>
      <c r="P9" s="53"/>
      <c r="Q9" s="53"/>
      <c r="R9" s="53"/>
      <c r="S9" s="53"/>
      <c r="T9" s="53"/>
      <c r="U9" s="53"/>
      <c r="V9" s="53" t="s">
        <v>30</v>
      </c>
      <c r="W9" s="53" t="s">
        <v>31</v>
      </c>
      <c r="X9" s="53" t="s">
        <v>23</v>
      </c>
      <c r="Y9" s="53">
        <v>0</v>
      </c>
      <c r="Z9" s="53">
        <v>0</v>
      </c>
      <c r="AA9" s="53">
        <v>4</v>
      </c>
      <c r="AB9" s="53">
        <v>8</v>
      </c>
      <c r="AC9" s="57">
        <v>52000</v>
      </c>
      <c r="AD9" s="57">
        <v>1150000000</v>
      </c>
      <c r="AE9" s="57">
        <v>873750000</v>
      </c>
      <c r="AF9" s="57">
        <v>1165000000</v>
      </c>
      <c r="AH9" s="16" t="b">
        <f t="shared" si="0"/>
        <v>1</v>
      </c>
      <c r="AI9" s="29" t="s">
        <v>30</v>
      </c>
    </row>
    <row r="10" spans="1:35" ht="36" x14ac:dyDescent="0.3">
      <c r="A10" s="53"/>
      <c r="B10" s="53"/>
      <c r="C10" s="53"/>
      <c r="D10" s="53"/>
      <c r="E10" s="53"/>
      <c r="F10" s="53"/>
      <c r="G10" s="53"/>
      <c r="H10" s="53"/>
      <c r="I10" s="53" t="s">
        <v>32</v>
      </c>
      <c r="J10" s="53" t="s">
        <v>16</v>
      </c>
      <c r="K10" s="53">
        <v>3.23</v>
      </c>
      <c r="L10" s="53">
        <v>3.23</v>
      </c>
      <c r="M10" s="53">
        <v>3.23</v>
      </c>
      <c r="N10" s="53">
        <v>3.23</v>
      </c>
      <c r="O10" s="53"/>
      <c r="P10" s="53"/>
      <c r="Q10" s="53"/>
      <c r="R10" s="53"/>
      <c r="S10" s="53"/>
      <c r="T10" s="53"/>
      <c r="U10" s="53"/>
      <c r="V10" s="53" t="s">
        <v>33</v>
      </c>
      <c r="W10" s="53" t="s">
        <v>34</v>
      </c>
      <c r="X10" s="53" t="s">
        <v>35</v>
      </c>
      <c r="Y10" s="53">
        <v>0</v>
      </c>
      <c r="Z10" s="53">
        <v>0</v>
      </c>
      <c r="AA10" s="53">
        <v>12</v>
      </c>
      <c r="AB10" s="53">
        <v>12</v>
      </c>
      <c r="AC10" s="57">
        <v>0</v>
      </c>
      <c r="AD10" s="57">
        <v>0</v>
      </c>
      <c r="AE10" s="57">
        <v>0</v>
      </c>
      <c r="AF10" s="74"/>
      <c r="AH10" s="16" t="b">
        <f t="shared" si="0"/>
        <v>0</v>
      </c>
    </row>
    <row r="11" spans="1:35" ht="36" x14ac:dyDescent="0.3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 t="s">
        <v>36</v>
      </c>
      <c r="W11" s="53" t="s">
        <v>37</v>
      </c>
      <c r="X11" s="53" t="s">
        <v>35</v>
      </c>
      <c r="Y11" s="53">
        <v>0</v>
      </c>
      <c r="Z11" s="53">
        <v>0</v>
      </c>
      <c r="AA11" s="53">
        <v>12</v>
      </c>
      <c r="AB11" s="53">
        <v>12</v>
      </c>
      <c r="AC11" s="57">
        <v>0</v>
      </c>
      <c r="AD11" s="57">
        <v>50000000</v>
      </c>
      <c r="AE11" s="57">
        <v>37500000</v>
      </c>
      <c r="AF11" s="57">
        <v>50000000</v>
      </c>
      <c r="AH11" s="16" t="b">
        <f t="shared" si="0"/>
        <v>0</v>
      </c>
      <c r="AI11" s="30" t="s">
        <v>332</v>
      </c>
    </row>
    <row r="12" spans="1:35" ht="36" x14ac:dyDescent="0.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 t="s">
        <v>38</v>
      </c>
      <c r="W12" s="53" t="s">
        <v>39</v>
      </c>
      <c r="X12" s="53" t="s">
        <v>35</v>
      </c>
      <c r="Y12" s="53">
        <v>0</v>
      </c>
      <c r="Z12" s="53">
        <v>0</v>
      </c>
      <c r="AA12" s="53">
        <v>13</v>
      </c>
      <c r="AB12" s="53">
        <v>10</v>
      </c>
      <c r="AC12" s="57">
        <v>0</v>
      </c>
      <c r="AD12" s="57">
        <v>150000000</v>
      </c>
      <c r="AE12" s="57">
        <v>112500000</v>
      </c>
      <c r="AF12" s="57">
        <v>150000000</v>
      </c>
      <c r="AH12" s="16" t="b">
        <f t="shared" si="0"/>
        <v>1</v>
      </c>
      <c r="AI12" s="29" t="s">
        <v>38</v>
      </c>
    </row>
    <row r="13" spans="1:35" ht="108" x14ac:dyDescent="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 t="s">
        <v>40</v>
      </c>
      <c r="W13" s="53" t="s">
        <v>41</v>
      </c>
      <c r="X13" s="53" t="s">
        <v>42</v>
      </c>
      <c r="Y13" s="53">
        <v>0</v>
      </c>
      <c r="Z13" s="53">
        <v>200</v>
      </c>
      <c r="AA13" s="53">
        <v>0</v>
      </c>
      <c r="AB13" s="53">
        <v>200</v>
      </c>
      <c r="AC13" s="57">
        <v>0</v>
      </c>
      <c r="AD13" s="57">
        <v>974580000</v>
      </c>
      <c r="AE13" s="57">
        <v>2175000000</v>
      </c>
      <c r="AF13" s="57">
        <v>2900000000</v>
      </c>
      <c r="AH13" s="16" t="b">
        <f t="shared" si="0"/>
        <v>1</v>
      </c>
      <c r="AI13" s="29" t="s">
        <v>40</v>
      </c>
    </row>
    <row r="14" spans="1:35" ht="36" x14ac:dyDescent="0.3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 t="s">
        <v>43</v>
      </c>
      <c r="W14" s="53" t="s">
        <v>44</v>
      </c>
      <c r="X14" s="53" t="s">
        <v>45</v>
      </c>
      <c r="Y14" s="53">
        <v>719</v>
      </c>
      <c r="Z14" s="53">
        <v>719</v>
      </c>
      <c r="AA14" s="53">
        <v>719</v>
      </c>
      <c r="AB14" s="53">
        <v>719</v>
      </c>
      <c r="AC14" s="57">
        <v>6987300000</v>
      </c>
      <c r="AD14" s="57">
        <v>6987300000</v>
      </c>
      <c r="AE14" s="57">
        <v>10480950000</v>
      </c>
      <c r="AF14" s="57">
        <v>13974600000</v>
      </c>
      <c r="AH14" s="16" t="b">
        <f t="shared" si="0"/>
        <v>1</v>
      </c>
      <c r="AI14" s="29" t="s">
        <v>43</v>
      </c>
    </row>
    <row r="15" spans="1:35" ht="60" x14ac:dyDescent="0.3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 t="s">
        <v>46</v>
      </c>
      <c r="W15" s="53" t="s">
        <v>47</v>
      </c>
      <c r="X15" s="53" t="s">
        <v>42</v>
      </c>
      <c r="Y15" s="53">
        <v>0</v>
      </c>
      <c r="Z15" s="53">
        <v>719</v>
      </c>
      <c r="AA15" s="53">
        <v>719</v>
      </c>
      <c r="AB15" s="53">
        <v>719</v>
      </c>
      <c r="AC15" s="57">
        <v>0</v>
      </c>
      <c r="AD15" s="57">
        <v>0</v>
      </c>
      <c r="AE15" s="57">
        <v>0</v>
      </c>
      <c r="AF15" s="74"/>
      <c r="AH15" s="16" t="b">
        <f t="shared" si="0"/>
        <v>0</v>
      </c>
    </row>
    <row r="16" spans="1:35" ht="60" x14ac:dyDescent="0.3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 t="s">
        <v>48</v>
      </c>
      <c r="W16" s="53" t="s">
        <v>49</v>
      </c>
      <c r="X16" s="53" t="s">
        <v>50</v>
      </c>
      <c r="Y16" s="53">
        <v>0</v>
      </c>
      <c r="Z16" s="53">
        <v>0</v>
      </c>
      <c r="AA16" s="53">
        <v>0</v>
      </c>
      <c r="AB16" s="53">
        <v>1</v>
      </c>
      <c r="AC16" s="57">
        <v>0</v>
      </c>
      <c r="AD16" s="57">
        <v>25000000</v>
      </c>
      <c r="AE16" s="57">
        <v>93750000</v>
      </c>
      <c r="AF16" s="57">
        <v>125000000</v>
      </c>
      <c r="AH16" s="16" t="b">
        <f t="shared" si="0"/>
        <v>1</v>
      </c>
      <c r="AI16" s="29" t="s">
        <v>48</v>
      </c>
    </row>
    <row r="17" spans="1:41" ht="84" x14ac:dyDescent="0.3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 t="s">
        <v>51</v>
      </c>
      <c r="W17" s="53" t="s">
        <v>52</v>
      </c>
      <c r="X17" s="53" t="s">
        <v>53</v>
      </c>
      <c r="Y17" s="53">
        <v>0</v>
      </c>
      <c r="Z17" s="53">
        <v>0</v>
      </c>
      <c r="AA17" s="53">
        <v>719</v>
      </c>
      <c r="AB17" s="53">
        <v>0</v>
      </c>
      <c r="AC17" s="57">
        <v>0</v>
      </c>
      <c r="AD17" s="57">
        <v>50000000</v>
      </c>
      <c r="AE17" s="57">
        <v>37500000</v>
      </c>
      <c r="AF17" s="57">
        <v>50000000</v>
      </c>
      <c r="AH17" s="16" t="b">
        <f t="shared" si="0"/>
        <v>1</v>
      </c>
      <c r="AI17" s="29" t="s">
        <v>51</v>
      </c>
    </row>
    <row r="18" spans="1:41" ht="60" x14ac:dyDescent="0.3">
      <c r="A18" s="53"/>
      <c r="B18" s="53"/>
      <c r="C18" s="53"/>
      <c r="D18" s="53"/>
      <c r="E18" s="53"/>
      <c r="F18" s="53"/>
      <c r="G18" s="53"/>
      <c r="H18" s="53" t="s">
        <v>17</v>
      </c>
      <c r="I18" s="53" t="s">
        <v>54</v>
      </c>
      <c r="J18" s="53" t="s">
        <v>16</v>
      </c>
      <c r="K18" s="53">
        <v>0.85</v>
      </c>
      <c r="L18" s="53">
        <v>0.85</v>
      </c>
      <c r="M18" s="53">
        <v>0.85</v>
      </c>
      <c r="N18" s="53">
        <v>0.85</v>
      </c>
      <c r="O18" s="53" t="s">
        <v>55</v>
      </c>
      <c r="P18" s="53" t="s">
        <v>56</v>
      </c>
      <c r="Q18" s="53" t="s">
        <v>16</v>
      </c>
      <c r="R18" s="53">
        <v>0</v>
      </c>
      <c r="S18" s="53">
        <v>0</v>
      </c>
      <c r="T18" s="53"/>
      <c r="U18" s="53">
        <v>100</v>
      </c>
      <c r="V18" s="53" t="s">
        <v>57</v>
      </c>
      <c r="W18" s="53" t="s">
        <v>58</v>
      </c>
      <c r="X18" s="53" t="s">
        <v>53</v>
      </c>
      <c r="Y18" s="53">
        <v>0</v>
      </c>
      <c r="Z18" s="53">
        <v>0</v>
      </c>
      <c r="AA18" s="53">
        <v>3</v>
      </c>
      <c r="AB18" s="53">
        <v>0</v>
      </c>
      <c r="AC18" s="57">
        <v>0</v>
      </c>
      <c r="AD18" s="57">
        <v>0</v>
      </c>
      <c r="AE18" s="57">
        <v>0</v>
      </c>
      <c r="AF18" s="74"/>
    </row>
    <row r="19" spans="1:41" ht="48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 t="s">
        <v>59</v>
      </c>
      <c r="Q19" s="53" t="s">
        <v>16</v>
      </c>
      <c r="R19" s="53">
        <v>0</v>
      </c>
      <c r="S19" s="53">
        <v>0</v>
      </c>
      <c r="T19" s="53"/>
      <c r="U19" s="53">
        <v>100</v>
      </c>
      <c r="V19" s="53" t="s">
        <v>60</v>
      </c>
      <c r="W19" s="53" t="s">
        <v>61</v>
      </c>
      <c r="X19" s="53" t="s">
        <v>62</v>
      </c>
      <c r="Y19" s="53">
        <v>4298</v>
      </c>
      <c r="Z19" s="53">
        <v>4298</v>
      </c>
      <c r="AA19" s="53">
        <v>4298</v>
      </c>
      <c r="AB19" s="53">
        <v>4298</v>
      </c>
      <c r="AC19" s="57">
        <v>21000000</v>
      </c>
      <c r="AD19" s="57">
        <v>62254800</v>
      </c>
      <c r="AE19" s="57">
        <v>75000000</v>
      </c>
      <c r="AF19" s="57">
        <v>100000000</v>
      </c>
      <c r="AH19" s="16" t="b">
        <f>V19=AI19</f>
        <v>0</v>
      </c>
      <c r="AI19" s="29" t="s">
        <v>334</v>
      </c>
    </row>
    <row r="20" spans="1:41" ht="72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 t="s">
        <v>63</v>
      </c>
      <c r="W20" s="53" t="s">
        <v>64</v>
      </c>
      <c r="X20" s="53" t="s">
        <v>62</v>
      </c>
      <c r="Y20" s="53">
        <v>21</v>
      </c>
      <c r="Z20" s="53">
        <v>21</v>
      </c>
      <c r="AA20" s="53">
        <v>21</v>
      </c>
      <c r="AB20" s="53">
        <v>21</v>
      </c>
      <c r="AC20" s="57">
        <v>0</v>
      </c>
      <c r="AD20" s="57">
        <v>925000000</v>
      </c>
      <c r="AE20" s="57">
        <v>693750000</v>
      </c>
      <c r="AF20" s="57">
        <v>925000000</v>
      </c>
      <c r="AH20" s="16" t="b">
        <f>V24=AI25</f>
        <v>0</v>
      </c>
      <c r="AI20" s="29" t="s">
        <v>63</v>
      </c>
    </row>
    <row r="21" spans="1:41" ht="48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 t="s">
        <v>65</v>
      </c>
      <c r="W21" s="53" t="s">
        <v>66</v>
      </c>
      <c r="X21" s="53" t="s">
        <v>62</v>
      </c>
      <c r="Y21" s="53">
        <v>21</v>
      </c>
      <c r="Z21" s="53">
        <v>21</v>
      </c>
      <c r="AA21" s="53">
        <v>21</v>
      </c>
      <c r="AB21" s="53">
        <v>21</v>
      </c>
      <c r="AC21" s="57">
        <v>0</v>
      </c>
      <c r="AD21" s="57">
        <v>2567500000</v>
      </c>
      <c r="AE21" s="57">
        <v>3851250000</v>
      </c>
      <c r="AF21" s="57">
        <v>5135000000</v>
      </c>
      <c r="AH21" s="16" t="b">
        <f>V25=AI27</f>
        <v>0</v>
      </c>
      <c r="AI21" s="29" t="s">
        <v>65</v>
      </c>
    </row>
    <row r="22" spans="1:41" ht="60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 t="s">
        <v>67</v>
      </c>
      <c r="W22" s="53" t="s">
        <v>68</v>
      </c>
      <c r="X22" s="53" t="s">
        <v>69</v>
      </c>
      <c r="Y22" s="53">
        <v>0</v>
      </c>
      <c r="Z22" s="53">
        <v>0</v>
      </c>
      <c r="AA22" s="53">
        <v>1</v>
      </c>
      <c r="AB22" s="53">
        <v>0</v>
      </c>
      <c r="AC22" s="57">
        <v>0</v>
      </c>
      <c r="AD22" s="57">
        <v>50000000</v>
      </c>
      <c r="AE22" s="57">
        <v>37500000</v>
      </c>
      <c r="AF22" s="57">
        <v>50000000</v>
      </c>
      <c r="AH22" s="16" t="b">
        <f>V26=AI28</f>
        <v>0</v>
      </c>
      <c r="AI22" s="29" t="s">
        <v>67</v>
      </c>
    </row>
    <row r="23" spans="1:41" ht="48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 t="s">
        <v>70</v>
      </c>
      <c r="W23" s="53" t="s">
        <v>71</v>
      </c>
      <c r="X23" s="53" t="s">
        <v>69</v>
      </c>
      <c r="Y23" s="53">
        <v>0</v>
      </c>
      <c r="Z23" s="53">
        <v>0</v>
      </c>
      <c r="AA23" s="53">
        <v>1</v>
      </c>
      <c r="AB23" s="53">
        <v>0</v>
      </c>
      <c r="AC23" s="57">
        <v>0</v>
      </c>
      <c r="AD23" s="57">
        <v>49995000</v>
      </c>
      <c r="AE23" s="57">
        <v>37496250</v>
      </c>
      <c r="AF23" s="57">
        <v>49995000</v>
      </c>
      <c r="AH23" s="16" t="b">
        <f>V24=AI25</f>
        <v>0</v>
      </c>
      <c r="AI23" s="29" t="s">
        <v>70</v>
      </c>
    </row>
    <row r="24" spans="1:41" ht="48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 t="s">
        <v>72</v>
      </c>
      <c r="W24" s="53" t="s">
        <v>73</v>
      </c>
      <c r="X24" s="53" t="s">
        <v>74</v>
      </c>
      <c r="Y24" s="53">
        <v>0</v>
      </c>
      <c r="Z24" s="53">
        <v>0</v>
      </c>
      <c r="AA24" s="53">
        <v>1</v>
      </c>
      <c r="AB24" s="53">
        <v>0</v>
      </c>
      <c r="AC24" s="57"/>
      <c r="AD24" s="57">
        <v>500000000</v>
      </c>
      <c r="AE24" s="57">
        <v>450000000</v>
      </c>
      <c r="AF24" s="57">
        <v>600000000</v>
      </c>
      <c r="AH24" s="16" t="b">
        <f>V18=AI24</f>
        <v>0</v>
      </c>
      <c r="AI24" s="30" t="s">
        <v>333</v>
      </c>
    </row>
    <row r="25" spans="1:41" s="17" customFormat="1" ht="96" x14ac:dyDescent="0.3">
      <c r="A25" s="53"/>
      <c r="B25" s="53"/>
      <c r="C25" s="53"/>
      <c r="D25" s="53"/>
      <c r="E25" s="53"/>
      <c r="F25" s="53"/>
      <c r="G25" s="53"/>
      <c r="H25" s="53" t="s">
        <v>17</v>
      </c>
      <c r="I25" s="53" t="s">
        <v>75</v>
      </c>
      <c r="J25" s="53" t="s">
        <v>16</v>
      </c>
      <c r="K25" s="53">
        <v>100</v>
      </c>
      <c r="L25" s="53">
        <v>100</v>
      </c>
      <c r="M25" s="53">
        <v>100</v>
      </c>
      <c r="N25" s="53">
        <v>100</v>
      </c>
      <c r="O25" s="53" t="s">
        <v>76</v>
      </c>
      <c r="P25" s="53" t="s">
        <v>75</v>
      </c>
      <c r="Q25" s="53" t="s">
        <v>16</v>
      </c>
      <c r="R25" s="53">
        <v>100</v>
      </c>
      <c r="S25" s="53">
        <v>100</v>
      </c>
      <c r="T25" s="53">
        <v>100</v>
      </c>
      <c r="U25" s="53">
        <v>100</v>
      </c>
      <c r="V25" s="53" t="s">
        <v>77</v>
      </c>
      <c r="W25" s="53" t="s">
        <v>78</v>
      </c>
      <c r="X25" s="53" t="s">
        <v>79</v>
      </c>
      <c r="Y25" s="53">
        <v>0</v>
      </c>
      <c r="Z25" s="53">
        <v>5</v>
      </c>
      <c r="AA25" s="53">
        <v>10</v>
      </c>
      <c r="AB25" s="53">
        <v>10</v>
      </c>
      <c r="AC25" s="57">
        <v>1521200</v>
      </c>
      <c r="AD25" s="57">
        <v>2055939075</v>
      </c>
      <c r="AE25" s="57">
        <v>2786264592</v>
      </c>
      <c r="AF25" s="57">
        <v>1390104450</v>
      </c>
      <c r="AH25" s="16" t="b">
        <f>V25=AI25</f>
        <v>0</v>
      </c>
      <c r="AI25" s="29" t="s">
        <v>123</v>
      </c>
    </row>
    <row r="26" spans="1:41" ht="72" x14ac:dyDescent="0.3">
      <c r="A26" s="53"/>
      <c r="B26" s="53"/>
      <c r="C26" s="53"/>
      <c r="D26" s="53"/>
      <c r="E26" s="53"/>
      <c r="F26" s="53"/>
      <c r="G26" s="53"/>
      <c r="H26" s="53"/>
      <c r="I26" s="53" t="s">
        <v>80</v>
      </c>
      <c r="J26" s="53" t="s">
        <v>81</v>
      </c>
      <c r="K26" s="53">
        <v>69.33</v>
      </c>
      <c r="L26" s="53">
        <v>69.33</v>
      </c>
      <c r="M26" s="53">
        <v>69.33</v>
      </c>
      <c r="N26" s="53">
        <v>69.33</v>
      </c>
      <c r="O26" s="53"/>
      <c r="P26" s="53" t="s">
        <v>80</v>
      </c>
      <c r="Q26" s="53" t="s">
        <v>81</v>
      </c>
      <c r="R26" s="53">
        <v>69.33</v>
      </c>
      <c r="S26" s="53">
        <v>69.33</v>
      </c>
      <c r="T26" s="53">
        <v>69.33</v>
      </c>
      <c r="U26" s="53">
        <v>69.33</v>
      </c>
      <c r="V26" s="53" t="s">
        <v>82</v>
      </c>
      <c r="W26" s="53" t="s">
        <v>83</v>
      </c>
      <c r="X26" s="53" t="s">
        <v>79</v>
      </c>
      <c r="Y26" s="53">
        <v>0</v>
      </c>
      <c r="Z26" s="53">
        <v>0</v>
      </c>
      <c r="AA26" s="53">
        <v>4</v>
      </c>
      <c r="AB26" s="53">
        <v>3</v>
      </c>
      <c r="AC26" s="57"/>
      <c r="AD26" s="57"/>
      <c r="AE26" s="57"/>
      <c r="AF26" s="74"/>
    </row>
    <row r="27" spans="1:41" ht="72" x14ac:dyDescent="0.3">
      <c r="A27" s="53"/>
      <c r="B27" s="53"/>
      <c r="C27" s="53"/>
      <c r="D27" s="53"/>
      <c r="E27" s="53"/>
      <c r="F27" s="53"/>
      <c r="G27" s="53"/>
      <c r="H27" s="53"/>
      <c r="I27" s="53" t="s">
        <v>84</v>
      </c>
      <c r="J27" s="53" t="s">
        <v>81</v>
      </c>
      <c r="K27" s="53">
        <v>65.67</v>
      </c>
      <c r="L27" s="53">
        <v>65.67</v>
      </c>
      <c r="M27" s="53">
        <v>65.67</v>
      </c>
      <c r="N27" s="53">
        <v>65.67</v>
      </c>
      <c r="O27" s="53"/>
      <c r="P27" s="53" t="s">
        <v>84</v>
      </c>
      <c r="Q27" s="53" t="s">
        <v>81</v>
      </c>
      <c r="R27" s="53">
        <v>65.67</v>
      </c>
      <c r="S27" s="53">
        <v>65.67</v>
      </c>
      <c r="T27" s="53">
        <v>65.67</v>
      </c>
      <c r="U27" s="53">
        <v>65.67</v>
      </c>
      <c r="V27" s="53" t="s">
        <v>85</v>
      </c>
      <c r="W27" s="53" t="s">
        <v>86</v>
      </c>
      <c r="X27" s="53" t="s">
        <v>79</v>
      </c>
      <c r="Y27" s="53">
        <v>0</v>
      </c>
      <c r="Z27" s="53">
        <v>0</v>
      </c>
      <c r="AA27" s="53">
        <v>4</v>
      </c>
      <c r="AB27" s="53">
        <v>3</v>
      </c>
      <c r="AC27" s="57">
        <v>739900</v>
      </c>
      <c r="AD27" s="57">
        <v>769217700</v>
      </c>
      <c r="AE27" s="57">
        <v>1055089650</v>
      </c>
      <c r="AF27" s="57">
        <v>1406786200</v>
      </c>
      <c r="AH27" s="16" t="b">
        <f>V26=AI28</f>
        <v>0</v>
      </c>
      <c r="AI27" s="29" t="s">
        <v>85</v>
      </c>
    </row>
    <row r="28" spans="1:41" ht="48" x14ac:dyDescent="0.3">
      <c r="A28" s="53"/>
      <c r="B28" s="53"/>
      <c r="C28" s="53"/>
      <c r="D28" s="53"/>
      <c r="E28" s="53"/>
      <c r="F28" s="53"/>
      <c r="G28" s="53"/>
      <c r="H28" s="53"/>
      <c r="I28" s="53" t="s">
        <v>87</v>
      </c>
      <c r="J28" s="53" t="s">
        <v>16</v>
      </c>
      <c r="K28" s="53">
        <v>92.31</v>
      </c>
      <c r="L28" s="53">
        <v>92.31</v>
      </c>
      <c r="M28" s="53">
        <v>92.31</v>
      </c>
      <c r="N28" s="53">
        <v>92.31</v>
      </c>
      <c r="O28" s="53"/>
      <c r="P28" s="53" t="s">
        <v>87</v>
      </c>
      <c r="Q28" s="53" t="s">
        <v>16</v>
      </c>
      <c r="R28" s="53">
        <v>92.31</v>
      </c>
      <c r="S28" s="53">
        <v>92.31</v>
      </c>
      <c r="T28" s="53">
        <v>92.31</v>
      </c>
      <c r="U28" s="53">
        <v>92.31</v>
      </c>
      <c r="V28" s="53" t="s">
        <v>88</v>
      </c>
      <c r="W28" s="53" t="s">
        <v>89</v>
      </c>
      <c r="X28" s="53" t="s">
        <v>69</v>
      </c>
      <c r="Y28" s="53">
        <v>0</v>
      </c>
      <c r="Z28" s="53">
        <v>0</v>
      </c>
      <c r="AA28" s="53">
        <v>30</v>
      </c>
      <c r="AB28" s="53">
        <v>10</v>
      </c>
      <c r="AC28" s="57"/>
      <c r="AD28" s="57">
        <v>3528153505</v>
      </c>
      <c r="AE28" s="57">
        <v>3625328437.5</v>
      </c>
      <c r="AF28" s="57">
        <v>4833771250</v>
      </c>
      <c r="AH28" s="16" t="b">
        <f>V27=AI30</f>
        <v>0</v>
      </c>
      <c r="AI28" s="29" t="s">
        <v>88</v>
      </c>
    </row>
    <row r="29" spans="1:41" ht="48" x14ac:dyDescent="0.3">
      <c r="A29" s="53"/>
      <c r="B29" s="53"/>
      <c r="C29" s="53"/>
      <c r="D29" s="53"/>
      <c r="E29" s="53"/>
      <c r="F29" s="53"/>
      <c r="G29" s="53"/>
      <c r="H29" s="53"/>
      <c r="I29" s="53" t="s">
        <v>90</v>
      </c>
      <c r="J29" s="53" t="s">
        <v>16</v>
      </c>
      <c r="K29" s="53">
        <v>96.26</v>
      </c>
      <c r="L29" s="53">
        <v>96.26</v>
      </c>
      <c r="M29" s="53">
        <v>96.26</v>
      </c>
      <c r="N29" s="53">
        <v>96.26</v>
      </c>
      <c r="O29" s="53"/>
      <c r="P29" s="53" t="s">
        <v>90</v>
      </c>
      <c r="Q29" s="53" t="s">
        <v>16</v>
      </c>
      <c r="R29" s="53">
        <v>96.26</v>
      </c>
      <c r="S29" s="53">
        <v>96.26</v>
      </c>
      <c r="T29" s="53">
        <v>96.26</v>
      </c>
      <c r="U29" s="53">
        <v>96.26</v>
      </c>
      <c r="V29" s="53" t="s">
        <v>91</v>
      </c>
      <c r="W29" s="53" t="s">
        <v>92</v>
      </c>
      <c r="X29" s="53" t="s">
        <v>79</v>
      </c>
      <c r="Y29" s="53">
        <v>0</v>
      </c>
      <c r="Z29" s="53">
        <v>0</v>
      </c>
      <c r="AA29" s="53">
        <v>30</v>
      </c>
      <c r="AB29" s="53">
        <v>10</v>
      </c>
      <c r="AC29" s="57">
        <v>0</v>
      </c>
      <c r="AD29" s="57">
        <v>7412862274</v>
      </c>
      <c r="AE29" s="57">
        <v>7807994790</v>
      </c>
      <c r="AF29" s="74"/>
    </row>
    <row r="30" spans="1:41" ht="60" x14ac:dyDescent="0.3">
      <c r="A30" s="53"/>
      <c r="B30" s="53"/>
      <c r="C30" s="53"/>
      <c r="D30" s="53"/>
      <c r="E30" s="53"/>
      <c r="F30" s="53"/>
      <c r="G30" s="53"/>
      <c r="H30" s="53"/>
      <c r="I30" s="53" t="s">
        <v>93</v>
      </c>
      <c r="J30" s="53" t="s">
        <v>16</v>
      </c>
      <c r="K30" s="53">
        <v>84.04</v>
      </c>
      <c r="L30" s="53">
        <v>84.04</v>
      </c>
      <c r="M30" s="53">
        <v>84.04</v>
      </c>
      <c r="N30" s="53">
        <v>84.04</v>
      </c>
      <c r="O30" s="53"/>
      <c r="P30" s="53" t="s">
        <v>93</v>
      </c>
      <c r="Q30" s="53" t="s">
        <v>16</v>
      </c>
      <c r="R30" s="53">
        <v>84.04</v>
      </c>
      <c r="S30" s="53">
        <v>84.04</v>
      </c>
      <c r="T30" s="53">
        <v>84.04</v>
      </c>
      <c r="U30" s="53">
        <v>84.04</v>
      </c>
      <c r="V30" s="53" t="s">
        <v>94</v>
      </c>
      <c r="W30" s="53" t="s">
        <v>95</v>
      </c>
      <c r="X30" s="53" t="s">
        <v>79</v>
      </c>
      <c r="Y30" s="53">
        <v>0</v>
      </c>
      <c r="Z30" s="53">
        <v>0</v>
      </c>
      <c r="AA30" s="53">
        <v>5</v>
      </c>
      <c r="AB30" s="53">
        <v>5</v>
      </c>
      <c r="AC30" s="57">
        <v>0</v>
      </c>
      <c r="AD30" s="57">
        <v>781359390</v>
      </c>
      <c r="AE30" s="57">
        <v>837170775</v>
      </c>
      <c r="AF30" s="57">
        <v>1116227700</v>
      </c>
      <c r="AH30" s="16" t="b">
        <f>V28=AI31</f>
        <v>0</v>
      </c>
      <c r="AI30" s="29" t="s">
        <v>94</v>
      </c>
    </row>
    <row r="31" spans="1:41" ht="48" x14ac:dyDescent="0.3">
      <c r="A31" s="53"/>
      <c r="B31" s="53"/>
      <c r="C31" s="53"/>
      <c r="D31" s="53"/>
      <c r="E31" s="53"/>
      <c r="F31" s="53"/>
      <c r="G31" s="53"/>
      <c r="H31" s="53"/>
      <c r="I31" s="53" t="s">
        <v>96</v>
      </c>
      <c r="J31" s="53" t="s">
        <v>16</v>
      </c>
      <c r="K31" s="53">
        <v>0.75</v>
      </c>
      <c r="L31" s="53">
        <v>0.75</v>
      </c>
      <c r="M31" s="53">
        <v>0.75</v>
      </c>
      <c r="N31" s="53">
        <v>0.75</v>
      </c>
      <c r="O31" s="53"/>
      <c r="P31" s="53" t="s">
        <v>96</v>
      </c>
      <c r="Q31" s="53" t="s">
        <v>16</v>
      </c>
      <c r="R31" s="53">
        <v>0.75</v>
      </c>
      <c r="S31" s="53">
        <v>0.75</v>
      </c>
      <c r="T31" s="53">
        <v>0.75</v>
      </c>
      <c r="U31" s="53">
        <v>0.75</v>
      </c>
      <c r="V31" s="53" t="s">
        <v>97</v>
      </c>
      <c r="W31" s="53" t="s">
        <v>98</v>
      </c>
      <c r="X31" s="53" t="s">
        <v>79</v>
      </c>
      <c r="Y31" s="53">
        <v>0</v>
      </c>
      <c r="Z31" s="53">
        <v>0</v>
      </c>
      <c r="AA31" s="53">
        <v>4</v>
      </c>
      <c r="AB31" s="53">
        <v>3</v>
      </c>
      <c r="AC31" s="57"/>
      <c r="AD31" s="57">
        <v>805409975</v>
      </c>
      <c r="AE31" s="57">
        <v>862731262.5</v>
      </c>
      <c r="AF31" s="57">
        <v>1150308350</v>
      </c>
      <c r="AH31" s="16" t="b">
        <f>V29=AO32</f>
        <v>0</v>
      </c>
      <c r="AI31" s="29" t="s">
        <v>97</v>
      </c>
    </row>
    <row r="32" spans="1:41" ht="48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 t="s">
        <v>67</v>
      </c>
      <c r="W32" s="53" t="s">
        <v>99</v>
      </c>
      <c r="X32" s="53" t="s">
        <v>69</v>
      </c>
      <c r="Y32" s="53">
        <v>0</v>
      </c>
      <c r="Z32" s="53">
        <v>0</v>
      </c>
      <c r="AA32" s="53">
        <v>7</v>
      </c>
      <c r="AB32" s="53">
        <v>7</v>
      </c>
      <c r="AC32" s="57">
        <v>0</v>
      </c>
      <c r="AD32" s="57">
        <v>1945542175</v>
      </c>
      <c r="AE32" s="57">
        <v>2028985312.5</v>
      </c>
      <c r="AF32" s="57">
        <v>1325676043</v>
      </c>
      <c r="AH32" s="16" t="b">
        <f>V31=AO34</f>
        <v>0</v>
      </c>
      <c r="AI32" s="30" t="s">
        <v>70</v>
      </c>
      <c r="AL32" s="26">
        <v>20817000000</v>
      </c>
      <c r="AN32" s="16" t="b">
        <f>V30=AI32</f>
        <v>0</v>
      </c>
      <c r="AO32" s="29" t="s">
        <v>102</v>
      </c>
    </row>
    <row r="33" spans="1:41" ht="72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 t="s">
        <v>100</v>
      </c>
      <c r="W33" s="53" t="s">
        <v>101</v>
      </c>
      <c r="X33" s="53" t="s">
        <v>79</v>
      </c>
      <c r="Y33" s="53">
        <v>0</v>
      </c>
      <c r="Z33" s="53">
        <v>0</v>
      </c>
      <c r="AA33" s="53">
        <v>5</v>
      </c>
      <c r="AB33" s="53">
        <v>5</v>
      </c>
      <c r="AC33" s="57">
        <v>0</v>
      </c>
      <c r="AD33" s="57">
        <v>781359390</v>
      </c>
      <c r="AE33" s="57">
        <v>1116227700</v>
      </c>
      <c r="AF33" s="74"/>
    </row>
    <row r="34" spans="1:41" ht="84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 t="s">
        <v>102</v>
      </c>
      <c r="W34" s="53" t="s">
        <v>103</v>
      </c>
      <c r="X34" s="53" t="s">
        <v>69</v>
      </c>
      <c r="Y34" s="53">
        <v>0</v>
      </c>
      <c r="Z34" s="53">
        <v>0</v>
      </c>
      <c r="AA34" s="53">
        <v>12</v>
      </c>
      <c r="AB34" s="53">
        <v>0</v>
      </c>
      <c r="AC34" s="57">
        <v>0</v>
      </c>
      <c r="AD34" s="57">
        <v>20817000000</v>
      </c>
      <c r="AE34" s="57">
        <v>15612750000</v>
      </c>
      <c r="AF34" s="74"/>
      <c r="AL34" s="26">
        <v>75000000</v>
      </c>
      <c r="AN34" s="16" t="b">
        <f>V32=AI38</f>
        <v>0</v>
      </c>
      <c r="AO34" s="29" t="s">
        <v>72</v>
      </c>
    </row>
    <row r="35" spans="1:41" ht="48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 t="s">
        <v>104</v>
      </c>
      <c r="W35" s="53" t="s">
        <v>105</v>
      </c>
      <c r="X35" s="53" t="s">
        <v>69</v>
      </c>
      <c r="Y35" s="53">
        <v>0</v>
      </c>
      <c r="Z35" s="53">
        <v>10</v>
      </c>
      <c r="AA35" s="53">
        <v>10</v>
      </c>
      <c r="AB35" s="53">
        <v>10</v>
      </c>
      <c r="AC35" s="57">
        <v>500385650</v>
      </c>
      <c r="AD35" s="57">
        <v>1070071410</v>
      </c>
      <c r="AE35" s="57">
        <v>994257032.25</v>
      </c>
      <c r="AF35" s="74"/>
    </row>
    <row r="36" spans="1:41" ht="84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 t="s">
        <v>106</v>
      </c>
      <c r="W36" s="53" t="s">
        <v>107</v>
      </c>
      <c r="X36" s="55" t="s">
        <v>23</v>
      </c>
      <c r="Y36" s="53">
        <v>0</v>
      </c>
      <c r="Z36" s="53">
        <v>0</v>
      </c>
      <c r="AA36" s="53">
        <v>0</v>
      </c>
      <c r="AB36" s="53">
        <v>0</v>
      </c>
      <c r="AC36" s="57"/>
      <c r="AD36" s="57"/>
      <c r="AE36" s="57"/>
      <c r="AF36" s="74"/>
      <c r="AL36" s="26">
        <v>330000000</v>
      </c>
      <c r="AN36" s="16" t="b">
        <f>V34=AO37</f>
        <v>0</v>
      </c>
      <c r="AO36" s="30" t="s">
        <v>116</v>
      </c>
    </row>
    <row r="37" spans="1:41" ht="168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 t="s">
        <v>72</v>
      </c>
      <c r="W37" s="53" t="s">
        <v>73</v>
      </c>
      <c r="X37" s="53" t="s">
        <v>74</v>
      </c>
      <c r="Y37" s="53">
        <v>0</v>
      </c>
      <c r="Z37" s="53">
        <v>325</v>
      </c>
      <c r="AA37" s="53">
        <v>325</v>
      </c>
      <c r="AB37" s="53">
        <v>0</v>
      </c>
      <c r="AC37" s="57"/>
      <c r="AD37" s="57"/>
      <c r="AE37" s="57">
        <v>56250000</v>
      </c>
      <c r="AF37" s="74"/>
      <c r="AL37" s="26">
        <v>1521200000</v>
      </c>
      <c r="AN37" s="16" t="b">
        <f>V35=AO38</f>
        <v>0</v>
      </c>
      <c r="AO37" s="29" t="s">
        <v>212</v>
      </c>
    </row>
    <row r="38" spans="1:41" ht="84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 t="s">
        <v>108</v>
      </c>
      <c r="W38" s="53" t="s">
        <v>109</v>
      </c>
      <c r="X38" s="53" t="s">
        <v>110</v>
      </c>
      <c r="Y38" s="53">
        <v>0</v>
      </c>
      <c r="Z38" s="53">
        <v>10</v>
      </c>
      <c r="AA38" s="53">
        <v>10</v>
      </c>
      <c r="AB38" s="53">
        <v>10</v>
      </c>
      <c r="AC38" s="57">
        <v>16000000</v>
      </c>
      <c r="AD38" s="57">
        <v>1248000000</v>
      </c>
      <c r="AE38" s="57">
        <v>948000000</v>
      </c>
      <c r="AF38" s="57">
        <v>1264000000</v>
      </c>
      <c r="AH38" s="16" t="b">
        <f>V33=AO36</f>
        <v>0</v>
      </c>
      <c r="AI38" s="29" t="s">
        <v>108</v>
      </c>
      <c r="AL38" s="27">
        <v>25000000</v>
      </c>
      <c r="AN38" s="16" t="b">
        <f>V36=AO39</f>
        <v>0</v>
      </c>
      <c r="AO38" s="29" t="s">
        <v>125</v>
      </c>
    </row>
    <row r="39" spans="1:41" ht="72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 t="s">
        <v>111</v>
      </c>
      <c r="W39" s="53" t="s">
        <v>112</v>
      </c>
      <c r="X39" s="53" t="s">
        <v>45</v>
      </c>
      <c r="Y39" s="53">
        <v>0</v>
      </c>
      <c r="Z39" s="53">
        <v>200</v>
      </c>
      <c r="AA39" s="53">
        <v>200</v>
      </c>
      <c r="AB39" s="53">
        <v>217</v>
      </c>
      <c r="AC39" s="57">
        <v>103217500</v>
      </c>
      <c r="AD39" s="57">
        <v>187062500</v>
      </c>
      <c r="AE39" s="57">
        <v>187500000</v>
      </c>
      <c r="AF39" s="74"/>
      <c r="AL39" s="26">
        <v>66161339377</v>
      </c>
      <c r="AN39" s="16" t="b">
        <f>V37=AI40</f>
        <v>0</v>
      </c>
      <c r="AO39" s="29" t="s">
        <v>118</v>
      </c>
    </row>
    <row r="40" spans="1:41" ht="60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 t="s">
        <v>113</v>
      </c>
      <c r="W40" s="53" t="s">
        <v>114</v>
      </c>
      <c r="X40" s="53" t="s">
        <v>115</v>
      </c>
      <c r="Y40" s="53">
        <v>0</v>
      </c>
      <c r="Z40" s="53">
        <v>200</v>
      </c>
      <c r="AA40" s="53">
        <v>200</v>
      </c>
      <c r="AB40" s="53">
        <v>217</v>
      </c>
      <c r="AC40" s="57">
        <v>0</v>
      </c>
      <c r="AD40" s="57">
        <v>0</v>
      </c>
      <c r="AE40" s="57">
        <v>0</v>
      </c>
      <c r="AF40" s="57">
        <v>370043000</v>
      </c>
      <c r="AH40" s="16" t="b">
        <f t="shared" ref="AH40:AH71" si="1">V38=AI41</f>
        <v>0</v>
      </c>
      <c r="AI40" s="29" t="s">
        <v>127</v>
      </c>
    </row>
    <row r="41" spans="1:41" ht="60" x14ac:dyDescent="0.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 t="s">
        <v>116</v>
      </c>
      <c r="W41" s="53" t="s">
        <v>117</v>
      </c>
      <c r="X41" s="53" t="s">
        <v>62</v>
      </c>
      <c r="Y41" s="53">
        <v>0</v>
      </c>
      <c r="Z41" s="53">
        <v>200</v>
      </c>
      <c r="AA41" s="53">
        <v>200</v>
      </c>
      <c r="AB41" s="53">
        <v>217</v>
      </c>
      <c r="AC41" s="57">
        <v>224500000</v>
      </c>
      <c r="AD41" s="57">
        <v>330000000</v>
      </c>
      <c r="AE41" s="57">
        <v>247500000</v>
      </c>
      <c r="AF41" s="57">
        <v>100000000</v>
      </c>
      <c r="AH41" s="16" t="b">
        <f t="shared" si="1"/>
        <v>0</v>
      </c>
      <c r="AI41" s="30" t="s">
        <v>48</v>
      </c>
    </row>
    <row r="42" spans="1:41" ht="36" x14ac:dyDescent="0.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 t="s">
        <v>118</v>
      </c>
      <c r="W42" s="53" t="s">
        <v>119</v>
      </c>
      <c r="X42" s="53" t="s">
        <v>62</v>
      </c>
      <c r="Y42" s="53">
        <v>0</v>
      </c>
      <c r="Z42" s="53">
        <v>200</v>
      </c>
      <c r="AA42" s="53">
        <v>200</v>
      </c>
      <c r="AB42" s="53">
        <v>217</v>
      </c>
      <c r="AC42" s="57">
        <v>66154200000</v>
      </c>
      <c r="AD42" s="57">
        <v>66154200000</v>
      </c>
      <c r="AE42" s="57">
        <v>49621004532.75</v>
      </c>
      <c r="AF42" s="57">
        <v>2790464592</v>
      </c>
      <c r="AH42" s="16" t="b">
        <f t="shared" si="1"/>
        <v>0</v>
      </c>
      <c r="AI42" s="30" t="s">
        <v>122</v>
      </c>
    </row>
    <row r="43" spans="1:41" ht="72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 t="s">
        <v>120</v>
      </c>
      <c r="W43" s="53" t="s">
        <v>121</v>
      </c>
      <c r="X43" s="53" t="s">
        <v>42</v>
      </c>
      <c r="Y43" s="53">
        <v>0</v>
      </c>
      <c r="Z43" s="53">
        <v>200</v>
      </c>
      <c r="AA43" s="53">
        <v>200</v>
      </c>
      <c r="AB43" s="53">
        <v>217</v>
      </c>
      <c r="AC43" s="57">
        <v>0</v>
      </c>
      <c r="AD43" s="57">
        <v>0</v>
      </c>
      <c r="AE43" s="57">
        <v>0</v>
      </c>
      <c r="AF43" s="57">
        <v>2705313750</v>
      </c>
      <c r="AH43" s="16" t="b">
        <f t="shared" si="1"/>
        <v>0</v>
      </c>
      <c r="AI43" s="30" t="s">
        <v>67</v>
      </c>
    </row>
    <row r="44" spans="1:41" ht="36" x14ac:dyDescent="0.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 t="s">
        <v>123</v>
      </c>
      <c r="W44" s="53" t="s">
        <v>124</v>
      </c>
      <c r="X44" s="53" t="s">
        <v>69</v>
      </c>
      <c r="Y44" s="53">
        <v>0</v>
      </c>
      <c r="Z44" s="53">
        <v>3</v>
      </c>
      <c r="AA44" s="53">
        <v>3</v>
      </c>
      <c r="AB44" s="53">
        <v>3</v>
      </c>
      <c r="AC44" s="57">
        <v>0</v>
      </c>
      <c r="AD44" s="57">
        <v>973073115</v>
      </c>
      <c r="AE44" s="57">
        <v>1042578337.5</v>
      </c>
      <c r="AF44" s="57">
        <v>150000000</v>
      </c>
      <c r="AH44" s="16" t="b">
        <f t="shared" si="1"/>
        <v>0</v>
      </c>
      <c r="AI44" s="30" t="s">
        <v>51</v>
      </c>
    </row>
    <row r="45" spans="1:41" ht="36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 t="s">
        <v>70</v>
      </c>
      <c r="W45" s="53" t="s">
        <v>126</v>
      </c>
      <c r="X45" s="53" t="s">
        <v>69</v>
      </c>
      <c r="Y45" s="53">
        <v>0</v>
      </c>
      <c r="Z45" s="53">
        <v>10</v>
      </c>
      <c r="AA45" s="53">
        <v>20</v>
      </c>
      <c r="AB45" s="53">
        <v>10</v>
      </c>
      <c r="AC45" s="57">
        <v>500385650</v>
      </c>
      <c r="AD45" s="57">
        <v>1070071410</v>
      </c>
      <c r="AE45" s="57">
        <v>994257032.25</v>
      </c>
      <c r="AF45" s="57">
        <v>250000000</v>
      </c>
      <c r="AH45" s="16" t="b">
        <f t="shared" si="1"/>
        <v>0</v>
      </c>
      <c r="AI45" s="30" t="s">
        <v>133</v>
      </c>
    </row>
    <row r="46" spans="1:41" ht="60" x14ac:dyDescent="0.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 t="s">
        <v>125</v>
      </c>
      <c r="W46" s="53" t="s">
        <v>128</v>
      </c>
      <c r="X46" s="53" t="s">
        <v>62</v>
      </c>
      <c r="Y46" s="53">
        <v>0</v>
      </c>
      <c r="Z46" s="53">
        <v>20</v>
      </c>
      <c r="AA46" s="53">
        <v>20</v>
      </c>
      <c r="AB46" s="53">
        <v>40</v>
      </c>
      <c r="AC46" s="57">
        <v>15740300</v>
      </c>
      <c r="AD46" s="57">
        <v>25000000</v>
      </c>
      <c r="AE46" s="57">
        <v>18750000</v>
      </c>
      <c r="AF46" s="57">
        <v>10410659720</v>
      </c>
      <c r="AH46" s="16" t="b">
        <f t="shared" si="1"/>
        <v>1</v>
      </c>
      <c r="AI46" s="30" t="s">
        <v>147</v>
      </c>
    </row>
    <row r="47" spans="1:41" ht="60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 t="s">
        <v>127</v>
      </c>
      <c r="W47" s="53" t="s">
        <v>129</v>
      </c>
      <c r="X47" s="53" t="s">
        <v>50</v>
      </c>
      <c r="Y47" s="53">
        <v>4</v>
      </c>
      <c r="Z47" s="53">
        <v>2</v>
      </c>
      <c r="AA47" s="53">
        <v>0</v>
      </c>
      <c r="AB47" s="53">
        <v>1</v>
      </c>
      <c r="AC47" s="57">
        <v>78000000</v>
      </c>
      <c r="AD47" s="57">
        <v>239296460</v>
      </c>
      <c r="AE47" s="57">
        <v>277532250</v>
      </c>
      <c r="AF47" s="57">
        <v>306600000</v>
      </c>
      <c r="AH47" s="16" t="b">
        <f t="shared" si="1"/>
        <v>0</v>
      </c>
      <c r="AI47" s="29" t="s">
        <v>123</v>
      </c>
    </row>
    <row r="48" spans="1:41" ht="60" x14ac:dyDescent="0.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 t="s">
        <v>48</v>
      </c>
      <c r="W48" s="53" t="s">
        <v>49</v>
      </c>
      <c r="X48" s="53" t="s">
        <v>50</v>
      </c>
      <c r="Y48" s="53">
        <v>0</v>
      </c>
      <c r="Z48" s="53">
        <v>0</v>
      </c>
      <c r="AA48" s="53">
        <v>0</v>
      </c>
      <c r="AB48" s="53">
        <v>1</v>
      </c>
      <c r="AC48" s="57">
        <v>60337500</v>
      </c>
      <c r="AD48" s="57">
        <v>100000000</v>
      </c>
      <c r="AE48" s="57">
        <v>75000000</v>
      </c>
      <c r="AF48" s="57">
        <v>200000000</v>
      </c>
      <c r="AH48" s="16" t="b">
        <f t="shared" si="1"/>
        <v>0</v>
      </c>
      <c r="AI48" s="29" t="s">
        <v>85</v>
      </c>
    </row>
    <row r="49" spans="1:35" ht="24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 t="s">
        <v>122</v>
      </c>
      <c r="W49" s="53" t="s">
        <v>130</v>
      </c>
      <c r="X49" s="53" t="s">
        <v>131</v>
      </c>
      <c r="Y49" s="53">
        <v>0</v>
      </c>
      <c r="Z49" s="53">
        <v>3</v>
      </c>
      <c r="AA49" s="53">
        <v>3</v>
      </c>
      <c r="AB49" s="53">
        <v>4</v>
      </c>
      <c r="AC49" s="57">
        <v>405200</v>
      </c>
      <c r="AD49" s="57">
        <v>2055939075</v>
      </c>
      <c r="AE49" s="57">
        <v>2092848444</v>
      </c>
      <c r="AF49" s="57">
        <v>655200000</v>
      </c>
      <c r="AH49" s="16" t="b">
        <f t="shared" si="1"/>
        <v>0</v>
      </c>
      <c r="AI49" s="29" t="s">
        <v>140</v>
      </c>
    </row>
    <row r="50" spans="1:35" ht="84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 t="s">
        <v>51</v>
      </c>
      <c r="W50" s="53" t="s">
        <v>132</v>
      </c>
      <c r="X50" s="53" t="s">
        <v>42</v>
      </c>
      <c r="Y50" s="53">
        <v>0</v>
      </c>
      <c r="Z50" s="75">
        <v>617</v>
      </c>
      <c r="AA50" s="75">
        <v>617</v>
      </c>
      <c r="AB50" s="75">
        <v>0</v>
      </c>
      <c r="AC50" s="57">
        <v>136132900</v>
      </c>
      <c r="AD50" s="57">
        <v>150000000</v>
      </c>
      <c r="AE50" s="57">
        <v>112500000</v>
      </c>
      <c r="AF50" s="57">
        <v>1528300000</v>
      </c>
      <c r="AH50" s="16" t="b">
        <f t="shared" si="1"/>
        <v>0</v>
      </c>
      <c r="AI50" s="29" t="s">
        <v>88</v>
      </c>
    </row>
    <row r="51" spans="1:35" ht="36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 t="s">
        <v>133</v>
      </c>
      <c r="W51" s="53" t="s">
        <v>134</v>
      </c>
      <c r="X51" s="53" t="s">
        <v>115</v>
      </c>
      <c r="Y51" s="53"/>
      <c r="Z51" s="75">
        <v>617</v>
      </c>
      <c r="AA51" s="75">
        <v>617</v>
      </c>
      <c r="AB51" s="75">
        <v>0</v>
      </c>
      <c r="AC51" s="57">
        <v>103217500</v>
      </c>
      <c r="AD51" s="57">
        <v>187062500</v>
      </c>
      <c r="AE51" s="57">
        <v>187500000</v>
      </c>
      <c r="AF51" s="57">
        <v>5819089349</v>
      </c>
      <c r="AH51" s="16" t="b">
        <f t="shared" si="1"/>
        <v>0</v>
      </c>
      <c r="AI51" s="29" t="s">
        <v>147</v>
      </c>
    </row>
    <row r="52" spans="1:35" ht="96" x14ac:dyDescent="0.3">
      <c r="A52" s="53"/>
      <c r="B52" s="53"/>
      <c r="C52" s="53"/>
      <c r="D52" s="53"/>
      <c r="E52" s="53"/>
      <c r="F52" s="53"/>
      <c r="G52" s="53"/>
      <c r="H52" s="53" t="s">
        <v>135</v>
      </c>
      <c r="I52" s="53" t="s">
        <v>75</v>
      </c>
      <c r="J52" s="53" t="s">
        <v>16</v>
      </c>
      <c r="K52" s="53">
        <v>100</v>
      </c>
      <c r="L52" s="53">
        <v>100</v>
      </c>
      <c r="M52" s="53">
        <v>100</v>
      </c>
      <c r="N52" s="53">
        <v>100</v>
      </c>
      <c r="O52" s="53" t="s">
        <v>135</v>
      </c>
      <c r="P52" s="53" t="s">
        <v>75</v>
      </c>
      <c r="Q52" s="53" t="s">
        <v>16</v>
      </c>
      <c r="R52" s="53">
        <v>100</v>
      </c>
      <c r="S52" s="53">
        <v>100</v>
      </c>
      <c r="T52" s="53">
        <v>100</v>
      </c>
      <c r="U52" s="53">
        <v>100</v>
      </c>
      <c r="V52" s="53" t="s">
        <v>122</v>
      </c>
      <c r="W52" s="53" t="s">
        <v>329</v>
      </c>
      <c r="X52" s="53" t="s">
        <v>79</v>
      </c>
      <c r="Y52" s="53">
        <v>2</v>
      </c>
      <c r="Z52" s="53">
        <v>4</v>
      </c>
      <c r="AA52" s="53">
        <v>5</v>
      </c>
      <c r="AB52" s="53">
        <v>2</v>
      </c>
      <c r="AC52" s="57">
        <v>0</v>
      </c>
      <c r="AD52" s="57">
        <v>615000000</v>
      </c>
      <c r="AE52" s="57">
        <v>536250000</v>
      </c>
      <c r="AF52" s="57">
        <v>176400000</v>
      </c>
      <c r="AH52" s="16" t="b">
        <f t="shared" si="1"/>
        <v>0</v>
      </c>
      <c r="AI52" s="29" t="s">
        <v>151</v>
      </c>
    </row>
    <row r="53" spans="1:35" ht="72" x14ac:dyDescent="0.3">
      <c r="A53" s="53"/>
      <c r="B53" s="53"/>
      <c r="C53" s="53"/>
      <c r="D53" s="53"/>
      <c r="E53" s="53"/>
      <c r="F53" s="53"/>
      <c r="G53" s="53"/>
      <c r="H53" s="53"/>
      <c r="I53" s="53" t="s">
        <v>136</v>
      </c>
      <c r="J53" s="53" t="s">
        <v>81</v>
      </c>
      <c r="K53" s="53">
        <v>67</v>
      </c>
      <c r="L53" s="53">
        <v>67</v>
      </c>
      <c r="M53" s="53">
        <v>67</v>
      </c>
      <c r="N53" s="53">
        <v>67</v>
      </c>
      <c r="O53" s="53"/>
      <c r="P53" s="53" t="s">
        <v>136</v>
      </c>
      <c r="Q53" s="53" t="s">
        <v>81</v>
      </c>
      <c r="R53" s="53">
        <v>67</v>
      </c>
      <c r="S53" s="53">
        <v>67</v>
      </c>
      <c r="T53" s="53">
        <v>67</v>
      </c>
      <c r="U53" s="53">
        <v>67</v>
      </c>
      <c r="V53" s="53" t="s">
        <v>123</v>
      </c>
      <c r="W53" s="53" t="s">
        <v>124</v>
      </c>
      <c r="X53" s="53" t="s">
        <v>131</v>
      </c>
      <c r="Y53" s="53">
        <v>0</v>
      </c>
      <c r="Z53" s="53">
        <v>0</v>
      </c>
      <c r="AA53" s="53">
        <v>0</v>
      </c>
      <c r="AB53" s="53">
        <v>2</v>
      </c>
      <c r="AC53" s="57">
        <v>0</v>
      </c>
      <c r="AD53" s="57">
        <v>306600000</v>
      </c>
      <c r="AE53" s="57">
        <v>229950000</v>
      </c>
      <c r="AF53" s="57">
        <v>392412600</v>
      </c>
      <c r="AH53" s="16" t="b">
        <f t="shared" si="1"/>
        <v>0</v>
      </c>
      <c r="AI53" s="29" t="s">
        <v>97</v>
      </c>
    </row>
    <row r="54" spans="1:35" ht="72" x14ac:dyDescent="0.3">
      <c r="A54" s="53"/>
      <c r="B54" s="53"/>
      <c r="C54" s="53"/>
      <c r="D54" s="53"/>
      <c r="E54" s="53"/>
      <c r="F54" s="53"/>
      <c r="G54" s="53"/>
      <c r="H54" s="53"/>
      <c r="I54" s="53" t="s">
        <v>137</v>
      </c>
      <c r="J54" s="53" t="s">
        <v>81</v>
      </c>
      <c r="K54" s="53">
        <v>67</v>
      </c>
      <c r="L54" s="53">
        <v>67</v>
      </c>
      <c r="M54" s="53">
        <v>67</v>
      </c>
      <c r="N54" s="53">
        <v>67</v>
      </c>
      <c r="O54" s="53"/>
      <c r="P54" s="53" t="s">
        <v>137</v>
      </c>
      <c r="Q54" s="53" t="s">
        <v>81</v>
      </c>
      <c r="R54" s="53">
        <v>67</v>
      </c>
      <c r="S54" s="53">
        <v>67</v>
      </c>
      <c r="T54" s="53">
        <v>67</v>
      </c>
      <c r="U54" s="53">
        <v>67</v>
      </c>
      <c r="V54" s="53" t="s">
        <v>85</v>
      </c>
      <c r="W54" s="53" t="s">
        <v>86</v>
      </c>
      <c r="X54" s="53" t="s">
        <v>79</v>
      </c>
      <c r="Y54" s="53">
        <v>0</v>
      </c>
      <c r="Z54" s="53">
        <v>1</v>
      </c>
      <c r="AA54" s="53">
        <v>1</v>
      </c>
      <c r="AB54" s="53">
        <v>2</v>
      </c>
      <c r="AC54" s="57">
        <v>0</v>
      </c>
      <c r="AD54" s="57">
        <v>200000000</v>
      </c>
      <c r="AE54" s="57">
        <v>150000000</v>
      </c>
      <c r="AF54" s="57">
        <v>1564200000</v>
      </c>
      <c r="AH54" s="16" t="b">
        <f t="shared" si="1"/>
        <v>0</v>
      </c>
      <c r="AI54" s="29" t="s">
        <v>154</v>
      </c>
    </row>
    <row r="55" spans="1:35" ht="36" x14ac:dyDescent="0.3">
      <c r="A55" s="53"/>
      <c r="B55" s="53"/>
      <c r="C55" s="53"/>
      <c r="D55" s="53"/>
      <c r="E55" s="53"/>
      <c r="F55" s="53"/>
      <c r="G55" s="53"/>
      <c r="H55" s="53"/>
      <c r="I55" s="53" t="s">
        <v>138</v>
      </c>
      <c r="J55" s="53" t="s">
        <v>16</v>
      </c>
      <c r="K55" s="53">
        <v>88.54</v>
      </c>
      <c r="L55" s="53">
        <v>88.54</v>
      </c>
      <c r="M55" s="53">
        <v>88.54</v>
      </c>
      <c r="N55" s="53">
        <v>88.54</v>
      </c>
      <c r="O55" s="53"/>
      <c r="P55" s="53" t="s">
        <v>138</v>
      </c>
      <c r="Q55" s="53" t="s">
        <v>16</v>
      </c>
      <c r="R55" s="53">
        <v>88.54</v>
      </c>
      <c r="S55" s="53">
        <v>88.54</v>
      </c>
      <c r="T55" s="53">
        <v>88.54</v>
      </c>
      <c r="U55" s="53">
        <v>88.54</v>
      </c>
      <c r="V55" s="53" t="s">
        <v>140</v>
      </c>
      <c r="W55" s="53" t="s">
        <v>141</v>
      </c>
      <c r="X55" s="53" t="s">
        <v>79</v>
      </c>
      <c r="Y55" s="53">
        <v>0</v>
      </c>
      <c r="Z55" s="53">
        <v>1</v>
      </c>
      <c r="AA55" s="53">
        <v>2</v>
      </c>
      <c r="AB55" s="53">
        <v>4</v>
      </c>
      <c r="AC55" s="57">
        <v>0</v>
      </c>
      <c r="AD55" s="57">
        <v>655200000</v>
      </c>
      <c r="AE55" s="57">
        <v>491400000</v>
      </c>
      <c r="AF55" s="57">
        <v>976302000</v>
      </c>
      <c r="AH55" s="16" t="b">
        <f t="shared" si="1"/>
        <v>0</v>
      </c>
      <c r="AI55" s="29" t="s">
        <v>156</v>
      </c>
    </row>
    <row r="56" spans="1:35" ht="36" x14ac:dyDescent="0.3">
      <c r="A56" s="53"/>
      <c r="B56" s="53"/>
      <c r="C56" s="53"/>
      <c r="D56" s="53"/>
      <c r="E56" s="53"/>
      <c r="F56" s="53"/>
      <c r="G56" s="53"/>
      <c r="H56" s="53"/>
      <c r="I56" s="53" t="s">
        <v>139</v>
      </c>
      <c r="J56" s="53" t="s">
        <v>16</v>
      </c>
      <c r="K56" s="53">
        <v>91.06</v>
      </c>
      <c r="L56" s="53">
        <v>91.06</v>
      </c>
      <c r="M56" s="53">
        <v>91.06</v>
      </c>
      <c r="N56" s="53">
        <v>91.06</v>
      </c>
      <c r="O56" s="53"/>
      <c r="P56" s="53" t="s">
        <v>139</v>
      </c>
      <c r="Q56" s="53" t="s">
        <v>16</v>
      </c>
      <c r="R56" s="53">
        <v>91.06</v>
      </c>
      <c r="S56" s="53">
        <v>91.06</v>
      </c>
      <c r="T56" s="53">
        <v>91.06</v>
      </c>
      <c r="U56" s="53">
        <v>91.06</v>
      </c>
      <c r="V56" s="53" t="s">
        <v>143</v>
      </c>
      <c r="W56" s="53" t="s">
        <v>144</v>
      </c>
      <c r="X56" s="53">
        <v>0</v>
      </c>
      <c r="Y56" s="53">
        <v>0</v>
      </c>
      <c r="Z56" s="53">
        <v>0</v>
      </c>
      <c r="AA56" s="53">
        <v>0</v>
      </c>
      <c r="AB56" s="53">
        <v>4</v>
      </c>
      <c r="AC56" s="57"/>
      <c r="AD56" s="57"/>
      <c r="AE56" s="57"/>
      <c r="AF56" s="57">
        <v>526000000</v>
      </c>
      <c r="AH56" s="16" t="b">
        <f t="shared" si="1"/>
        <v>0</v>
      </c>
      <c r="AI56" s="29" t="s">
        <v>335</v>
      </c>
    </row>
    <row r="57" spans="1:35" ht="48" x14ac:dyDescent="0.3">
      <c r="A57" s="53"/>
      <c r="B57" s="53"/>
      <c r="C57" s="53"/>
      <c r="D57" s="53"/>
      <c r="E57" s="53"/>
      <c r="F57" s="53"/>
      <c r="G57" s="53"/>
      <c r="H57" s="53"/>
      <c r="I57" s="53" t="s">
        <v>142</v>
      </c>
      <c r="J57" s="53" t="s">
        <v>16</v>
      </c>
      <c r="K57" s="53">
        <v>82.88</v>
      </c>
      <c r="L57" s="53">
        <v>82.88</v>
      </c>
      <c r="M57" s="53">
        <v>82.88</v>
      </c>
      <c r="N57" s="53">
        <v>82.88</v>
      </c>
      <c r="O57" s="53"/>
      <c r="P57" s="53" t="s">
        <v>142</v>
      </c>
      <c r="Q57" s="53" t="s">
        <v>16</v>
      </c>
      <c r="R57" s="53">
        <v>82.88</v>
      </c>
      <c r="S57" s="53">
        <v>82.88</v>
      </c>
      <c r="T57" s="53">
        <v>82.88</v>
      </c>
      <c r="U57" s="53">
        <v>82.88</v>
      </c>
      <c r="V57" s="53" t="s">
        <v>88</v>
      </c>
      <c r="W57" s="53" t="s">
        <v>146</v>
      </c>
      <c r="X57" s="53" t="s">
        <v>69</v>
      </c>
      <c r="Y57" s="53">
        <v>1</v>
      </c>
      <c r="Z57" s="53">
        <v>1</v>
      </c>
      <c r="AA57" s="53">
        <v>2</v>
      </c>
      <c r="AB57" s="53">
        <v>6</v>
      </c>
      <c r="AC57" s="57">
        <v>638500000</v>
      </c>
      <c r="AD57" s="57">
        <v>1576800000</v>
      </c>
      <c r="AE57" s="57">
        <v>1146225000</v>
      </c>
      <c r="AF57" s="57">
        <v>15633000000</v>
      </c>
      <c r="AH57" s="16" t="b">
        <f t="shared" si="1"/>
        <v>0</v>
      </c>
      <c r="AI57" s="29" t="s">
        <v>102</v>
      </c>
    </row>
    <row r="58" spans="1:35" ht="60" x14ac:dyDescent="0.3">
      <c r="A58" s="53"/>
      <c r="B58" s="53"/>
      <c r="C58" s="53"/>
      <c r="D58" s="53"/>
      <c r="E58" s="53"/>
      <c r="F58" s="53"/>
      <c r="G58" s="53"/>
      <c r="H58" s="53"/>
      <c r="I58" s="53" t="s">
        <v>145</v>
      </c>
      <c r="J58" s="53" t="s">
        <v>16</v>
      </c>
      <c r="K58" s="53">
        <v>0.88</v>
      </c>
      <c r="L58" s="53">
        <v>0.88</v>
      </c>
      <c r="M58" s="53">
        <v>0.88</v>
      </c>
      <c r="N58" s="53">
        <v>0.88</v>
      </c>
      <c r="O58" s="53"/>
      <c r="P58" s="53" t="s">
        <v>145</v>
      </c>
      <c r="Q58" s="53" t="s">
        <v>16</v>
      </c>
      <c r="R58" s="53">
        <v>0.88</v>
      </c>
      <c r="S58" s="53">
        <v>0.88</v>
      </c>
      <c r="T58" s="53">
        <v>0.88</v>
      </c>
      <c r="U58" s="53">
        <v>0.88</v>
      </c>
      <c r="V58" s="53" t="s">
        <v>147</v>
      </c>
      <c r="W58" s="53" t="s">
        <v>148</v>
      </c>
      <c r="X58" s="53" t="s">
        <v>69</v>
      </c>
      <c r="Y58" s="53">
        <v>1</v>
      </c>
      <c r="Z58" s="53">
        <v>2</v>
      </c>
      <c r="AA58" s="53">
        <v>3</v>
      </c>
      <c r="AB58" s="53">
        <v>8</v>
      </c>
      <c r="AC58" s="57">
        <v>8500000</v>
      </c>
      <c r="AD58" s="57">
        <v>5801379349</v>
      </c>
      <c r="AE58" s="57">
        <v>4364317011.75</v>
      </c>
      <c r="AF58" s="57">
        <v>125000000</v>
      </c>
      <c r="AH58" s="16" t="b">
        <f t="shared" si="1"/>
        <v>0</v>
      </c>
      <c r="AI58" s="29" t="s">
        <v>174</v>
      </c>
    </row>
    <row r="59" spans="1:35" ht="48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 t="s">
        <v>149</v>
      </c>
      <c r="W59" s="53" t="s">
        <v>150</v>
      </c>
      <c r="X59" s="53">
        <v>0</v>
      </c>
      <c r="Y59" s="53">
        <v>0</v>
      </c>
      <c r="Z59" s="53">
        <v>0</v>
      </c>
      <c r="AA59" s="53">
        <v>0</v>
      </c>
      <c r="AB59" s="53">
        <v>2</v>
      </c>
      <c r="AC59" s="57"/>
      <c r="AD59" s="57"/>
      <c r="AE59" s="57"/>
      <c r="AF59" s="57">
        <v>212535085</v>
      </c>
      <c r="AH59" s="16" t="b">
        <f t="shared" si="1"/>
        <v>0</v>
      </c>
      <c r="AI59" s="29" t="s">
        <v>70</v>
      </c>
    </row>
    <row r="60" spans="1:35" ht="60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 t="s">
        <v>151</v>
      </c>
      <c r="W60" s="53" t="s">
        <v>152</v>
      </c>
      <c r="X60" s="53" t="s">
        <v>69</v>
      </c>
      <c r="Y60" s="53">
        <v>0</v>
      </c>
      <c r="Z60" s="53">
        <v>0</v>
      </c>
      <c r="AA60" s="53">
        <v>1</v>
      </c>
      <c r="AB60" s="53">
        <v>3</v>
      </c>
      <c r="AC60" s="57">
        <v>0</v>
      </c>
      <c r="AD60" s="57">
        <v>176400000</v>
      </c>
      <c r="AE60" s="57">
        <v>132300000</v>
      </c>
      <c r="AF60" s="57">
        <v>200000000</v>
      </c>
      <c r="AH60" s="16" t="b">
        <f t="shared" si="1"/>
        <v>0</v>
      </c>
      <c r="AI60" s="29" t="s">
        <v>162</v>
      </c>
    </row>
    <row r="61" spans="1:35" ht="48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 t="s">
        <v>97</v>
      </c>
      <c r="W61" s="53" t="s">
        <v>153</v>
      </c>
      <c r="X61" s="53" t="s">
        <v>79</v>
      </c>
      <c r="Y61" s="53">
        <v>0</v>
      </c>
      <c r="Z61" s="53">
        <v>0</v>
      </c>
      <c r="AA61" s="53">
        <v>1</v>
      </c>
      <c r="AB61" s="53">
        <v>3</v>
      </c>
      <c r="AC61" s="57">
        <v>0</v>
      </c>
      <c r="AD61" s="57">
        <v>292412600</v>
      </c>
      <c r="AE61" s="57">
        <v>294309450</v>
      </c>
      <c r="AF61" s="57">
        <v>7367652000</v>
      </c>
      <c r="AH61" s="16" t="b">
        <f t="shared" si="1"/>
        <v>0</v>
      </c>
      <c r="AI61" s="29" t="s">
        <v>108</v>
      </c>
    </row>
    <row r="62" spans="1:35" ht="48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 t="s">
        <v>154</v>
      </c>
      <c r="W62" s="53" t="s">
        <v>155</v>
      </c>
      <c r="X62" s="53" t="s">
        <v>79</v>
      </c>
      <c r="Y62" s="53">
        <v>0</v>
      </c>
      <c r="Z62" s="53">
        <v>1</v>
      </c>
      <c r="AA62" s="53">
        <v>2</v>
      </c>
      <c r="AB62" s="53">
        <v>4</v>
      </c>
      <c r="AC62" s="57">
        <v>150000000</v>
      </c>
      <c r="AD62" s="57">
        <v>1562700000</v>
      </c>
      <c r="AE62" s="57">
        <v>1173150000</v>
      </c>
      <c r="AF62" s="57">
        <v>650000000</v>
      </c>
      <c r="AH62" s="16" t="b">
        <f t="shared" si="1"/>
        <v>0</v>
      </c>
      <c r="AI62" s="29" t="s">
        <v>116</v>
      </c>
    </row>
    <row r="63" spans="1:35" ht="48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 t="s">
        <v>156</v>
      </c>
      <c r="W63" s="53" t="s">
        <v>157</v>
      </c>
      <c r="X63" s="53" t="s">
        <v>79</v>
      </c>
      <c r="Y63" s="53">
        <v>0</v>
      </c>
      <c r="Z63" s="53">
        <v>0</v>
      </c>
      <c r="AA63" s="53">
        <v>1</v>
      </c>
      <c r="AB63" s="53">
        <v>5</v>
      </c>
      <c r="AC63" s="57">
        <v>0</v>
      </c>
      <c r="AD63" s="57">
        <v>976302000</v>
      </c>
      <c r="AE63" s="57">
        <v>732226500</v>
      </c>
      <c r="AF63" s="57">
        <v>315000000</v>
      </c>
      <c r="AH63" s="16" t="b">
        <f t="shared" si="1"/>
        <v>0</v>
      </c>
      <c r="AI63" s="29" t="s">
        <v>214</v>
      </c>
    </row>
    <row r="64" spans="1:35" ht="72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 t="s">
        <v>100</v>
      </c>
      <c r="W64" s="53" t="s">
        <v>158</v>
      </c>
      <c r="X64" s="55" t="s">
        <v>23</v>
      </c>
      <c r="Y64" s="53">
        <v>0</v>
      </c>
      <c r="Z64" s="53">
        <v>2</v>
      </c>
      <c r="AA64" s="53">
        <v>4</v>
      </c>
      <c r="AB64" s="53">
        <v>5</v>
      </c>
      <c r="AC64" s="57">
        <v>300000000</v>
      </c>
      <c r="AD64" s="57">
        <v>446617600</v>
      </c>
      <c r="AE64" s="57">
        <v>446617600</v>
      </c>
      <c r="AF64" s="57">
        <v>75000000</v>
      </c>
      <c r="AH64" s="16" t="b">
        <f t="shared" si="1"/>
        <v>0</v>
      </c>
      <c r="AI64" s="30" t="s">
        <v>125</v>
      </c>
    </row>
    <row r="65" spans="1:35" ht="60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 t="s">
        <v>67</v>
      </c>
      <c r="W65" s="53" t="s">
        <v>159</v>
      </c>
      <c r="X65" s="53" t="s">
        <v>69</v>
      </c>
      <c r="Y65" s="53">
        <v>5</v>
      </c>
      <c r="Z65" s="53">
        <v>10</v>
      </c>
      <c r="AA65" s="53">
        <v>15</v>
      </c>
      <c r="AB65" s="53">
        <v>4</v>
      </c>
      <c r="AC65" s="57">
        <v>0</v>
      </c>
      <c r="AD65" s="57">
        <v>226000000</v>
      </c>
      <c r="AE65" s="57">
        <v>93750000</v>
      </c>
      <c r="AF65" s="57">
        <v>36331087636</v>
      </c>
      <c r="AH65" s="16" t="b">
        <f t="shared" si="1"/>
        <v>0</v>
      </c>
      <c r="AI65" s="30" t="s">
        <v>170</v>
      </c>
    </row>
    <row r="66" spans="1:35" ht="36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 t="s">
        <v>102</v>
      </c>
      <c r="W66" s="53" t="s">
        <v>160</v>
      </c>
      <c r="X66" s="53" t="s">
        <v>110</v>
      </c>
      <c r="Y66" s="53">
        <v>0</v>
      </c>
      <c r="Z66" s="53">
        <v>2</v>
      </c>
      <c r="AA66" s="53">
        <v>4</v>
      </c>
      <c r="AB66" s="53">
        <v>15</v>
      </c>
      <c r="AC66" s="57">
        <v>0</v>
      </c>
      <c r="AD66" s="57">
        <v>15633000000</v>
      </c>
      <c r="AE66" s="57">
        <v>11724750000</v>
      </c>
      <c r="AF66" s="57">
        <v>35000000</v>
      </c>
      <c r="AH66" s="16" t="b">
        <f t="shared" si="1"/>
        <v>0</v>
      </c>
      <c r="AI66" s="30" t="s">
        <v>177</v>
      </c>
    </row>
    <row r="67" spans="1:35" ht="48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 t="s">
        <v>104</v>
      </c>
      <c r="W67" s="53" t="s">
        <v>161</v>
      </c>
      <c r="X67" s="53" t="s">
        <v>62</v>
      </c>
      <c r="Y67" s="53">
        <v>0</v>
      </c>
      <c r="Z67" s="53">
        <v>0</v>
      </c>
      <c r="AA67" s="53">
        <v>0</v>
      </c>
      <c r="AB67" s="53">
        <v>7</v>
      </c>
      <c r="AC67" s="57"/>
      <c r="AD67" s="57">
        <v>195000000</v>
      </c>
      <c r="AE67" s="57">
        <v>159401313.75</v>
      </c>
      <c r="AF67" s="57">
        <v>282650200</v>
      </c>
      <c r="AH67" s="16" t="b">
        <f t="shared" si="1"/>
        <v>0</v>
      </c>
      <c r="AI67" s="30" t="s">
        <v>127</v>
      </c>
    </row>
    <row r="68" spans="1:35" ht="60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 t="s">
        <v>162</v>
      </c>
      <c r="W68" s="53" t="s">
        <v>163</v>
      </c>
      <c r="X68" s="53" t="s">
        <v>53</v>
      </c>
      <c r="Y68" s="53">
        <v>9800</v>
      </c>
      <c r="Z68" s="53">
        <v>9800</v>
      </c>
      <c r="AA68" s="53">
        <v>9800</v>
      </c>
      <c r="AB68" s="53">
        <v>30287</v>
      </c>
      <c r="AC68" s="57">
        <v>40000000</v>
      </c>
      <c r="AD68" s="57">
        <v>40000000</v>
      </c>
      <c r="AE68" s="57">
        <v>150000000</v>
      </c>
      <c r="AF68" s="57">
        <v>75000000</v>
      </c>
      <c r="AH68" s="16" t="b">
        <f t="shared" si="1"/>
        <v>0</v>
      </c>
      <c r="AI68" s="30" t="s">
        <v>48</v>
      </c>
    </row>
    <row r="69" spans="1:35" ht="36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 t="s">
        <v>164</v>
      </c>
      <c r="W69" s="53" t="s">
        <v>165</v>
      </c>
      <c r="X69" s="53" t="s">
        <v>53</v>
      </c>
      <c r="Y69" s="53">
        <v>1</v>
      </c>
      <c r="Z69" s="53">
        <v>1</v>
      </c>
      <c r="AA69" s="53">
        <v>1</v>
      </c>
      <c r="AB69" s="53">
        <v>1</v>
      </c>
      <c r="AC69" s="57"/>
      <c r="AD69" s="57"/>
      <c r="AE69" s="57"/>
      <c r="AF69" s="57">
        <v>126000000</v>
      </c>
      <c r="AH69" s="16" t="b">
        <f t="shared" si="1"/>
        <v>0</v>
      </c>
      <c r="AI69" s="30" t="s">
        <v>334</v>
      </c>
    </row>
    <row r="70" spans="1:35" ht="36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 t="s">
        <v>108</v>
      </c>
      <c r="W70" s="53" t="s">
        <v>109</v>
      </c>
      <c r="X70" s="53" t="s">
        <v>166</v>
      </c>
      <c r="Y70" s="53">
        <v>5</v>
      </c>
      <c r="Z70" s="53">
        <v>10</v>
      </c>
      <c r="AA70" s="53">
        <v>15</v>
      </c>
      <c r="AB70" s="53">
        <v>7</v>
      </c>
      <c r="AC70" s="57">
        <v>6960000000</v>
      </c>
      <c r="AD70" s="57">
        <v>7367652000</v>
      </c>
      <c r="AE70" s="57">
        <v>5525739000</v>
      </c>
      <c r="AF70" s="57">
        <v>715000000</v>
      </c>
      <c r="AH70" s="16" t="b">
        <f t="shared" si="1"/>
        <v>0</v>
      </c>
      <c r="AI70" s="30" t="s">
        <v>122</v>
      </c>
    </row>
    <row r="71" spans="1:35" ht="36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 t="s">
        <v>111</v>
      </c>
      <c r="W71" s="53" t="s">
        <v>167</v>
      </c>
      <c r="X71" s="53" t="s">
        <v>45</v>
      </c>
      <c r="Y71" s="53">
        <v>98</v>
      </c>
      <c r="Z71" s="53">
        <v>98</v>
      </c>
      <c r="AA71" s="53">
        <v>98</v>
      </c>
      <c r="AB71" s="53">
        <v>30287</v>
      </c>
      <c r="AC71" s="57">
        <v>126000000</v>
      </c>
      <c r="AD71" s="57">
        <v>126000000</v>
      </c>
      <c r="AE71" s="57">
        <v>94500000</v>
      </c>
      <c r="AF71" s="57">
        <v>150000000</v>
      </c>
      <c r="AH71" s="16" t="b">
        <f t="shared" si="1"/>
        <v>0</v>
      </c>
      <c r="AI71" s="30" t="s">
        <v>51</v>
      </c>
    </row>
    <row r="72" spans="1:35" ht="72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 t="s">
        <v>168</v>
      </c>
      <c r="W72" s="53" t="s">
        <v>169</v>
      </c>
      <c r="X72" s="53" t="s">
        <v>115</v>
      </c>
      <c r="Y72" s="53">
        <v>0</v>
      </c>
      <c r="Z72" s="53">
        <v>0</v>
      </c>
      <c r="AA72" s="53">
        <v>0</v>
      </c>
      <c r="AB72" s="53">
        <v>98</v>
      </c>
      <c r="AC72" s="57"/>
      <c r="AD72" s="57"/>
      <c r="AE72" s="57"/>
      <c r="AF72" s="57">
        <v>446617600</v>
      </c>
      <c r="AH72" s="16" t="b">
        <f t="shared" ref="AH72:AH103" si="2">V70=AI73</f>
        <v>0</v>
      </c>
      <c r="AI72" s="30" t="s">
        <v>94</v>
      </c>
    </row>
    <row r="73" spans="1:35" ht="60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 t="s">
        <v>116</v>
      </c>
      <c r="W73" s="53" t="s">
        <v>117</v>
      </c>
      <c r="X73" s="53" t="s">
        <v>53</v>
      </c>
      <c r="Y73" s="53">
        <v>500</v>
      </c>
      <c r="Z73" s="53">
        <v>1000</v>
      </c>
      <c r="AA73" s="53">
        <v>1500</v>
      </c>
      <c r="AB73" s="53">
        <v>30287</v>
      </c>
      <c r="AC73" s="57">
        <v>270792800</v>
      </c>
      <c r="AD73" s="57">
        <v>500000000</v>
      </c>
      <c r="AE73" s="57">
        <v>27248315727</v>
      </c>
      <c r="AF73" s="57">
        <v>4621158891</v>
      </c>
      <c r="AH73" s="16" t="b">
        <f t="shared" si="2"/>
        <v>0</v>
      </c>
      <c r="AI73" s="29" t="s">
        <v>206</v>
      </c>
    </row>
    <row r="74" spans="1:35" ht="48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 t="s">
        <v>170</v>
      </c>
      <c r="W74" s="53" t="s">
        <v>171</v>
      </c>
      <c r="X74" s="53" t="s">
        <v>62</v>
      </c>
      <c r="Y74" s="53">
        <v>98</v>
      </c>
      <c r="Z74" s="53">
        <v>98</v>
      </c>
      <c r="AA74" s="53">
        <v>98</v>
      </c>
      <c r="AB74" s="53">
        <v>98</v>
      </c>
      <c r="AC74" s="57">
        <v>14129843950</v>
      </c>
      <c r="AD74" s="57">
        <v>23007507950</v>
      </c>
      <c r="AE74" s="57">
        <v>27248315727</v>
      </c>
      <c r="AF74" s="57">
        <v>12000023178</v>
      </c>
      <c r="AH74" s="16" t="b">
        <f t="shared" si="2"/>
        <v>0</v>
      </c>
      <c r="AI74" s="29" t="s">
        <v>209</v>
      </c>
    </row>
    <row r="75" spans="1:35" ht="72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 t="s">
        <v>172</v>
      </c>
      <c r="W75" s="53" t="s">
        <v>173</v>
      </c>
      <c r="X75" s="53" t="s">
        <v>42</v>
      </c>
      <c r="Y75" s="53">
        <v>0</v>
      </c>
      <c r="Z75" s="53">
        <v>0</v>
      </c>
      <c r="AA75" s="53">
        <v>0</v>
      </c>
      <c r="AB75" s="53">
        <v>98</v>
      </c>
      <c r="AC75" s="57">
        <v>0</v>
      </c>
      <c r="AD75" s="57">
        <v>0</v>
      </c>
      <c r="AE75" s="57">
        <v>0</v>
      </c>
      <c r="AF75" s="57">
        <v>53436600</v>
      </c>
      <c r="AH75" s="16" t="b">
        <f t="shared" si="2"/>
        <v>0</v>
      </c>
      <c r="AI75" s="29" t="s">
        <v>199</v>
      </c>
    </row>
    <row r="76" spans="1:35" ht="36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 t="s">
        <v>174</v>
      </c>
      <c r="W76" s="53" t="s">
        <v>175</v>
      </c>
      <c r="X76" s="53" t="s">
        <v>110</v>
      </c>
      <c r="Y76" s="53">
        <v>5</v>
      </c>
      <c r="Z76" s="53">
        <v>10</v>
      </c>
      <c r="AA76" s="53">
        <v>15</v>
      </c>
      <c r="AB76" s="53">
        <v>0</v>
      </c>
      <c r="AC76" s="57"/>
      <c r="AD76" s="57">
        <v>100000000</v>
      </c>
      <c r="AE76" s="57">
        <v>93750000</v>
      </c>
      <c r="AF76" s="57">
        <v>75000000</v>
      </c>
      <c r="AH76" s="16" t="b">
        <f t="shared" si="2"/>
        <v>0</v>
      </c>
      <c r="AI76" s="29" t="s">
        <v>222</v>
      </c>
    </row>
    <row r="77" spans="1:35" ht="48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 t="s">
        <v>125</v>
      </c>
      <c r="W77" s="53" t="s">
        <v>176</v>
      </c>
      <c r="X77" s="53" t="s">
        <v>62</v>
      </c>
      <c r="Y77" s="55">
        <v>98</v>
      </c>
      <c r="Z77" s="55">
        <v>98</v>
      </c>
      <c r="AA77" s="55">
        <v>98</v>
      </c>
      <c r="AB77" s="55">
        <v>98</v>
      </c>
      <c r="AC77" s="57">
        <v>75000000</v>
      </c>
      <c r="AD77" s="57">
        <v>75000000</v>
      </c>
      <c r="AE77" s="57">
        <v>56250000</v>
      </c>
      <c r="AF77" s="57">
        <v>50000000</v>
      </c>
      <c r="AH77" s="16" t="b">
        <f t="shared" si="2"/>
        <v>0</v>
      </c>
      <c r="AI77" s="29" t="s">
        <v>224</v>
      </c>
    </row>
    <row r="78" spans="1:35" ht="72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 t="s">
        <v>177</v>
      </c>
      <c r="W78" s="53" t="s">
        <v>178</v>
      </c>
      <c r="X78" s="53" t="s">
        <v>179</v>
      </c>
      <c r="Y78" s="55">
        <v>0</v>
      </c>
      <c r="Z78" s="55">
        <v>100</v>
      </c>
      <c r="AA78" s="55">
        <v>100</v>
      </c>
      <c r="AB78" s="55">
        <v>100</v>
      </c>
      <c r="AC78" s="57">
        <v>0</v>
      </c>
      <c r="AD78" s="57">
        <v>55000000</v>
      </c>
      <c r="AE78" s="57">
        <v>26250000</v>
      </c>
      <c r="AF78" s="57">
        <v>75000000</v>
      </c>
      <c r="AH78" s="16" t="b">
        <f t="shared" si="2"/>
        <v>0</v>
      </c>
      <c r="AI78" s="29" t="s">
        <v>230</v>
      </c>
    </row>
    <row r="79" spans="1:35" ht="60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 t="s">
        <v>127</v>
      </c>
      <c r="W79" s="53" t="s">
        <v>180</v>
      </c>
      <c r="X79" s="53" t="s">
        <v>50</v>
      </c>
      <c r="Y79" s="55">
        <v>3</v>
      </c>
      <c r="Z79" s="55">
        <v>6</v>
      </c>
      <c r="AA79" s="55">
        <v>9</v>
      </c>
      <c r="AB79" s="55">
        <v>6</v>
      </c>
      <c r="AC79" s="57">
        <v>59000000</v>
      </c>
      <c r="AD79" s="57">
        <v>200838800</v>
      </c>
      <c r="AE79" s="57">
        <v>211987650</v>
      </c>
      <c r="AF79" s="57">
        <v>972857600</v>
      </c>
      <c r="AH79" s="16" t="b">
        <f t="shared" si="2"/>
        <v>0</v>
      </c>
      <c r="AI79" s="29" t="s">
        <v>236</v>
      </c>
    </row>
    <row r="80" spans="1:35" ht="60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 t="s">
        <v>48</v>
      </c>
      <c r="W80" s="53" t="s">
        <v>181</v>
      </c>
      <c r="X80" s="53" t="s">
        <v>50</v>
      </c>
      <c r="Y80" s="55">
        <v>2</v>
      </c>
      <c r="Z80" s="55">
        <v>3</v>
      </c>
      <c r="AA80" s="55">
        <v>3</v>
      </c>
      <c r="AB80" s="55">
        <v>1</v>
      </c>
      <c r="AC80" s="57">
        <v>75000000</v>
      </c>
      <c r="AD80" s="57">
        <v>75000000</v>
      </c>
      <c r="AE80" s="57">
        <v>56250000</v>
      </c>
      <c r="AF80" s="57">
        <v>263000000</v>
      </c>
      <c r="AH80" s="16" t="b">
        <f t="shared" si="2"/>
        <v>0</v>
      </c>
      <c r="AI80" s="29" t="s">
        <v>240</v>
      </c>
    </row>
    <row r="81" spans="1:35" ht="84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 t="s">
        <v>51</v>
      </c>
      <c r="W81" s="53" t="s">
        <v>52</v>
      </c>
      <c r="X81" s="53" t="s">
        <v>182</v>
      </c>
      <c r="Y81" s="55">
        <v>200</v>
      </c>
      <c r="Z81" s="55">
        <v>200</v>
      </c>
      <c r="AA81" s="55">
        <v>200</v>
      </c>
      <c r="AB81" s="55">
        <v>200</v>
      </c>
      <c r="AC81" s="57">
        <v>150000000</v>
      </c>
      <c r="AD81" s="57">
        <v>150000000</v>
      </c>
      <c r="AE81" s="57">
        <v>112500000</v>
      </c>
      <c r="AF81" s="57">
        <v>2565000000</v>
      </c>
      <c r="AH81" s="16" t="b">
        <f t="shared" si="2"/>
        <v>0</v>
      </c>
      <c r="AI81" s="29" t="s">
        <v>248</v>
      </c>
    </row>
    <row r="82" spans="1:35" ht="120" x14ac:dyDescent="0.3">
      <c r="A82" s="53" t="s">
        <v>183</v>
      </c>
      <c r="B82" s="53" t="s">
        <v>184</v>
      </c>
      <c r="C82" s="53" t="s">
        <v>16</v>
      </c>
      <c r="D82" s="53">
        <v>5</v>
      </c>
      <c r="E82" s="53">
        <v>10</v>
      </c>
      <c r="F82" s="53">
        <v>15</v>
      </c>
      <c r="G82" s="53">
        <v>5</v>
      </c>
      <c r="H82" s="53" t="s">
        <v>185</v>
      </c>
      <c r="I82" s="53" t="s">
        <v>184</v>
      </c>
      <c r="J82" s="53" t="s">
        <v>16</v>
      </c>
      <c r="K82" s="53">
        <v>10</v>
      </c>
      <c r="L82" s="53">
        <v>20</v>
      </c>
      <c r="M82" s="53">
        <v>25</v>
      </c>
      <c r="N82" s="53">
        <v>30</v>
      </c>
      <c r="O82" s="53" t="s">
        <v>186</v>
      </c>
      <c r="P82" s="53" t="s">
        <v>187</v>
      </c>
      <c r="Q82" s="53" t="s">
        <v>16</v>
      </c>
      <c r="R82" s="53">
        <v>30</v>
      </c>
      <c r="S82" s="53">
        <v>30</v>
      </c>
      <c r="T82" s="53">
        <v>30</v>
      </c>
      <c r="U82" s="53">
        <v>30</v>
      </c>
      <c r="V82" s="53" t="s">
        <v>188</v>
      </c>
      <c r="W82" s="53" t="s">
        <v>189</v>
      </c>
      <c r="X82" s="53" t="s">
        <v>50</v>
      </c>
      <c r="Y82" s="55">
        <v>0</v>
      </c>
      <c r="Z82" s="55">
        <v>0</v>
      </c>
      <c r="AA82" s="55">
        <v>0</v>
      </c>
      <c r="AB82" s="55">
        <v>0</v>
      </c>
      <c r="AC82" s="57">
        <v>0</v>
      </c>
      <c r="AD82" s="57">
        <v>0</v>
      </c>
      <c r="AE82" s="57">
        <v>0</v>
      </c>
      <c r="AF82" s="57">
        <v>200000000</v>
      </c>
      <c r="AH82" s="16" t="b">
        <f t="shared" si="2"/>
        <v>0</v>
      </c>
      <c r="AI82" s="29" t="s">
        <v>255</v>
      </c>
    </row>
    <row r="83" spans="1:35" ht="36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 t="s">
        <v>190</v>
      </c>
      <c r="W83" s="53" t="s">
        <v>191</v>
      </c>
      <c r="X83" s="53" t="s">
        <v>50</v>
      </c>
      <c r="Y83" s="55">
        <v>0</v>
      </c>
      <c r="Z83" s="55">
        <v>0</v>
      </c>
      <c r="AA83" s="55">
        <v>0</v>
      </c>
      <c r="AB83" s="55">
        <v>0</v>
      </c>
      <c r="AC83" s="57">
        <v>0</v>
      </c>
      <c r="AD83" s="57">
        <v>0</v>
      </c>
      <c r="AE83" s="57">
        <v>0</v>
      </c>
      <c r="AF83" s="57">
        <v>50708000</v>
      </c>
      <c r="AH83" s="16" t="b">
        <f t="shared" si="2"/>
        <v>0</v>
      </c>
      <c r="AI83" s="29" t="s">
        <v>314</v>
      </c>
    </row>
    <row r="84" spans="1:35" ht="60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 t="s">
        <v>192</v>
      </c>
      <c r="W84" s="53" t="s">
        <v>193</v>
      </c>
      <c r="X84" s="53" t="s">
        <v>42</v>
      </c>
      <c r="Y84" s="55">
        <v>0</v>
      </c>
      <c r="Z84" s="55">
        <v>0</v>
      </c>
      <c r="AA84" s="55">
        <v>0</v>
      </c>
      <c r="AB84" s="55">
        <v>0</v>
      </c>
      <c r="AC84" s="57">
        <v>0</v>
      </c>
      <c r="AD84" s="57">
        <v>0</v>
      </c>
      <c r="AE84" s="57">
        <v>0</v>
      </c>
      <c r="AF84" s="57"/>
      <c r="AH84" s="16" t="b">
        <f t="shared" si="2"/>
        <v>0</v>
      </c>
      <c r="AI84" s="31"/>
    </row>
    <row r="85" spans="1:35" ht="156" x14ac:dyDescent="0.3">
      <c r="A85" s="53" t="s">
        <v>194</v>
      </c>
      <c r="B85" s="53" t="s">
        <v>330</v>
      </c>
      <c r="C85" s="53" t="s">
        <v>16</v>
      </c>
      <c r="D85" s="53">
        <f>6.48/2</f>
        <v>3.24</v>
      </c>
      <c r="E85" s="53">
        <f>6.48/2</f>
        <v>3.24</v>
      </c>
      <c r="F85" s="53">
        <f>6.48/2</f>
        <v>3.24</v>
      </c>
      <c r="G85" s="53">
        <f>6.48/2</f>
        <v>3.24</v>
      </c>
      <c r="H85" s="53" t="s">
        <v>195</v>
      </c>
      <c r="I85" s="53" t="s">
        <v>196</v>
      </c>
      <c r="J85" s="53" t="s">
        <v>16</v>
      </c>
      <c r="K85" s="53">
        <v>0</v>
      </c>
      <c r="L85" s="53">
        <v>3</v>
      </c>
      <c r="M85" s="53">
        <v>5</v>
      </c>
      <c r="N85" s="53">
        <v>6.48</v>
      </c>
      <c r="O85" s="53" t="s">
        <v>197</v>
      </c>
      <c r="P85" s="53" t="s">
        <v>196</v>
      </c>
      <c r="Q85" s="53" t="s">
        <v>198</v>
      </c>
      <c r="R85" s="53">
        <v>90</v>
      </c>
      <c r="S85" s="53">
        <v>90</v>
      </c>
      <c r="T85" s="53">
        <v>90</v>
      </c>
      <c r="U85" s="53">
        <v>80</v>
      </c>
      <c r="V85" s="53" t="s">
        <v>199</v>
      </c>
      <c r="W85" s="53" t="s">
        <v>200</v>
      </c>
      <c r="X85" s="53" t="s">
        <v>53</v>
      </c>
      <c r="Y85" s="53">
        <v>0</v>
      </c>
      <c r="Z85" s="53">
        <v>100</v>
      </c>
      <c r="AA85" s="53">
        <v>250</v>
      </c>
      <c r="AB85" s="53">
        <v>0</v>
      </c>
      <c r="AC85" s="57">
        <v>62136600</v>
      </c>
      <c r="AD85" s="57">
        <v>62136600</v>
      </c>
      <c r="AE85" s="57">
        <v>40077450</v>
      </c>
      <c r="AF85" s="57">
        <v>608435598825</v>
      </c>
      <c r="AH85" s="16" t="b">
        <f t="shared" si="2"/>
        <v>0</v>
      </c>
      <c r="AI85" s="29" t="s">
        <v>265</v>
      </c>
    </row>
    <row r="86" spans="1:35" ht="24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7"/>
      <c r="AD86" s="57"/>
      <c r="AE86" s="57"/>
      <c r="AF86" s="57">
        <v>676472500</v>
      </c>
      <c r="AH86" s="16" t="b">
        <f t="shared" si="2"/>
        <v>0</v>
      </c>
      <c r="AI86" s="29" t="s">
        <v>268</v>
      </c>
    </row>
    <row r="87" spans="1:35" ht="120" x14ac:dyDescent="0.3">
      <c r="A87" s="53" t="s">
        <v>201</v>
      </c>
      <c r="B87" s="53" t="s">
        <v>202</v>
      </c>
      <c r="C87" s="53" t="s">
        <v>16</v>
      </c>
      <c r="D87" s="53">
        <v>64</v>
      </c>
      <c r="E87" s="53">
        <v>64</v>
      </c>
      <c r="F87" s="53">
        <v>64</v>
      </c>
      <c r="G87" s="53">
        <v>64</v>
      </c>
      <c r="H87" s="53" t="s">
        <v>203</v>
      </c>
      <c r="I87" s="53" t="s">
        <v>204</v>
      </c>
      <c r="J87" s="53" t="s">
        <v>16</v>
      </c>
      <c r="K87" s="53">
        <v>64</v>
      </c>
      <c r="L87" s="53">
        <v>64</v>
      </c>
      <c r="M87" s="53">
        <v>64</v>
      </c>
      <c r="N87" s="53">
        <v>64</v>
      </c>
      <c r="O87" s="53" t="s">
        <v>205</v>
      </c>
      <c r="P87" s="53" t="s">
        <v>204</v>
      </c>
      <c r="Q87" s="53" t="s">
        <v>16</v>
      </c>
      <c r="R87" s="53">
        <v>64</v>
      </c>
      <c r="S87" s="53">
        <v>64</v>
      </c>
      <c r="T87" s="53">
        <v>64</v>
      </c>
      <c r="U87" s="53">
        <v>64</v>
      </c>
      <c r="V87" s="53" t="s">
        <v>206</v>
      </c>
      <c r="W87" s="53" t="s">
        <v>207</v>
      </c>
      <c r="X87" s="53" t="s">
        <v>50</v>
      </c>
      <c r="Y87" s="53">
        <v>0</v>
      </c>
      <c r="Z87" s="53">
        <v>0</v>
      </c>
      <c r="AA87" s="53">
        <v>0</v>
      </c>
      <c r="AB87" s="53">
        <v>1</v>
      </c>
      <c r="AC87" s="57">
        <v>0</v>
      </c>
      <c r="AD87" s="57">
        <v>2453775400</v>
      </c>
      <c r="AE87" s="57">
        <v>3465869168.25</v>
      </c>
      <c r="AF87" s="57">
        <v>101050000</v>
      </c>
      <c r="AH87" s="16" t="b">
        <f t="shared" si="2"/>
        <v>0</v>
      </c>
      <c r="AI87" s="29" t="s">
        <v>336</v>
      </c>
    </row>
    <row r="88" spans="1:35" ht="108" x14ac:dyDescent="0.3">
      <c r="A88" s="53"/>
      <c r="B88" s="53"/>
      <c r="C88" s="53"/>
      <c r="D88" s="53"/>
      <c r="E88" s="53"/>
      <c r="F88" s="53"/>
      <c r="G88" s="53"/>
      <c r="H88" s="53"/>
      <c r="I88" s="53" t="s">
        <v>208</v>
      </c>
      <c r="J88" s="53" t="s">
        <v>16</v>
      </c>
      <c r="K88" s="53">
        <v>0.08</v>
      </c>
      <c r="L88" s="53">
        <v>0.08</v>
      </c>
      <c r="M88" s="53">
        <v>0.08</v>
      </c>
      <c r="N88" s="53">
        <v>0.08</v>
      </c>
      <c r="O88" s="53"/>
      <c r="P88" s="53" t="s">
        <v>208</v>
      </c>
      <c r="Q88" s="53" t="s">
        <v>16</v>
      </c>
      <c r="R88" s="53">
        <f>0.02/4</f>
        <v>5.0000000000000001E-3</v>
      </c>
      <c r="S88" s="53">
        <f>0.02/4</f>
        <v>5.0000000000000001E-3</v>
      </c>
      <c r="T88" s="53">
        <f>0.02/4</f>
        <v>5.0000000000000001E-3</v>
      </c>
      <c r="U88" s="53">
        <f>0.02/4</f>
        <v>5.0000000000000001E-3</v>
      </c>
      <c r="V88" s="53" t="s">
        <v>209</v>
      </c>
      <c r="W88" s="53" t="s">
        <v>210</v>
      </c>
      <c r="X88" s="53" t="s">
        <v>211</v>
      </c>
      <c r="Y88" s="53"/>
      <c r="Z88" s="53">
        <v>1</v>
      </c>
      <c r="AA88" s="53">
        <v>1</v>
      </c>
      <c r="AB88" s="53"/>
      <c r="AC88" s="57">
        <v>12542100</v>
      </c>
      <c r="AD88" s="57">
        <v>10450242294</v>
      </c>
      <c r="AE88" s="57">
        <v>9000017383.5</v>
      </c>
      <c r="AF88" s="57">
        <v>10000000</v>
      </c>
      <c r="AH88" s="16" t="b">
        <f t="shared" si="2"/>
        <v>0</v>
      </c>
      <c r="AI88" s="29" t="s">
        <v>281</v>
      </c>
    </row>
    <row r="89" spans="1:35" ht="108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 t="s">
        <v>212</v>
      </c>
      <c r="W89" s="53" t="s">
        <v>213</v>
      </c>
      <c r="X89" s="53" t="s">
        <v>42</v>
      </c>
      <c r="Y89" s="53">
        <v>2400</v>
      </c>
      <c r="Z89" s="53">
        <v>2400</v>
      </c>
      <c r="AA89" s="53">
        <v>2400</v>
      </c>
      <c r="AB89" s="53">
        <v>2400</v>
      </c>
      <c r="AC89" s="57"/>
      <c r="AD89" s="57">
        <v>521200000</v>
      </c>
      <c r="AE89" s="57">
        <v>1140900000</v>
      </c>
      <c r="AF89" s="57">
        <v>25000000</v>
      </c>
      <c r="AH89" s="16" t="b">
        <f t="shared" si="2"/>
        <v>0</v>
      </c>
      <c r="AI89" s="29" t="s">
        <v>284</v>
      </c>
    </row>
    <row r="90" spans="1:35" ht="108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 t="s">
        <v>214</v>
      </c>
      <c r="W90" s="53" t="s">
        <v>215</v>
      </c>
      <c r="X90" s="53" t="s">
        <v>42</v>
      </c>
      <c r="Y90" s="53">
        <v>1100</v>
      </c>
      <c r="Z90" s="53">
        <v>1100</v>
      </c>
      <c r="AA90" s="53">
        <v>1100</v>
      </c>
      <c r="AB90" s="53">
        <v>1100</v>
      </c>
      <c r="AC90" s="57">
        <v>0</v>
      </c>
      <c r="AD90" s="57">
        <v>315000000</v>
      </c>
      <c r="AE90" s="57">
        <v>236250000</v>
      </c>
      <c r="AF90" s="57">
        <v>13689200</v>
      </c>
      <c r="AH90" s="16" t="b">
        <f t="shared" si="2"/>
        <v>0</v>
      </c>
      <c r="AI90" s="29" t="s">
        <v>286</v>
      </c>
    </row>
    <row r="91" spans="1:3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7"/>
      <c r="AD91" s="57"/>
      <c r="AE91" s="57"/>
      <c r="AF91" s="57">
        <v>562900000</v>
      </c>
      <c r="AH91" s="16" t="b">
        <f t="shared" si="2"/>
        <v>0</v>
      </c>
      <c r="AI91" s="29" t="s">
        <v>288</v>
      </c>
    </row>
    <row r="92" spans="1:35" ht="144" x14ac:dyDescent="0.3">
      <c r="A92" s="53" t="s">
        <v>216</v>
      </c>
      <c r="B92" s="53" t="s">
        <v>217</v>
      </c>
      <c r="C92" s="53" t="s">
        <v>16</v>
      </c>
      <c r="D92" s="50">
        <v>0.1</v>
      </c>
      <c r="E92" s="53">
        <v>10</v>
      </c>
      <c r="F92" s="50">
        <v>0.1</v>
      </c>
      <c r="G92" s="50">
        <v>0.08</v>
      </c>
      <c r="H92" s="53" t="s">
        <v>218</v>
      </c>
      <c r="I92" s="53" t="s">
        <v>219</v>
      </c>
      <c r="J92" s="53" t="s">
        <v>16</v>
      </c>
      <c r="K92" s="50">
        <v>0.1</v>
      </c>
      <c r="L92" s="53">
        <v>10</v>
      </c>
      <c r="M92" s="50">
        <v>0.1</v>
      </c>
      <c r="N92" s="50">
        <v>0.08</v>
      </c>
      <c r="O92" s="53" t="s">
        <v>220</v>
      </c>
      <c r="P92" s="53" t="s">
        <v>221</v>
      </c>
      <c r="Q92" s="53" t="s">
        <v>16</v>
      </c>
      <c r="R92" s="50">
        <v>0.1</v>
      </c>
      <c r="S92" s="53">
        <v>10</v>
      </c>
      <c r="T92" s="50">
        <v>0.1</v>
      </c>
      <c r="U92" s="50">
        <v>0.08</v>
      </c>
      <c r="V92" s="53" t="s">
        <v>222</v>
      </c>
      <c r="W92" s="53" t="s">
        <v>223</v>
      </c>
      <c r="X92" s="53" t="s">
        <v>42</v>
      </c>
      <c r="Y92" s="53">
        <v>0</v>
      </c>
      <c r="Z92" s="53">
        <v>50</v>
      </c>
      <c r="AA92" s="53">
        <v>50</v>
      </c>
      <c r="AB92" s="53">
        <v>30</v>
      </c>
      <c r="AC92" s="57">
        <v>75000000</v>
      </c>
      <c r="AD92" s="57">
        <v>75000000</v>
      </c>
      <c r="AE92" s="57">
        <v>56250000</v>
      </c>
      <c r="AF92" s="57">
        <v>672796337</v>
      </c>
      <c r="AH92" s="16" t="b">
        <f t="shared" si="2"/>
        <v>0</v>
      </c>
      <c r="AI92" s="29" t="s">
        <v>291</v>
      </c>
    </row>
    <row r="93" spans="1:35" ht="96" x14ac:dyDescent="0.3">
      <c r="A93" s="53"/>
      <c r="B93" s="53"/>
      <c r="C93" s="53"/>
      <c r="D93" s="50"/>
      <c r="E93" s="50"/>
      <c r="F93" s="50"/>
      <c r="G93" s="50"/>
      <c r="H93" s="53"/>
      <c r="I93" s="53"/>
      <c r="J93" s="53"/>
      <c r="K93" s="50"/>
      <c r="L93" s="50"/>
      <c r="M93" s="50"/>
      <c r="N93" s="50"/>
      <c r="O93" s="53"/>
      <c r="P93" s="53"/>
      <c r="Q93" s="53"/>
      <c r="R93" s="50"/>
      <c r="S93" s="50"/>
      <c r="T93" s="50"/>
      <c r="U93" s="50"/>
      <c r="V93" s="53" t="s">
        <v>224</v>
      </c>
      <c r="W93" s="53" t="s">
        <v>225</v>
      </c>
      <c r="X93" s="53" t="s">
        <v>42</v>
      </c>
      <c r="Y93" s="53">
        <v>0</v>
      </c>
      <c r="Z93" s="53">
        <v>50</v>
      </c>
      <c r="AA93" s="53">
        <v>30</v>
      </c>
      <c r="AB93" s="53">
        <v>50</v>
      </c>
      <c r="AC93" s="57"/>
      <c r="AD93" s="57">
        <v>50000000</v>
      </c>
      <c r="AE93" s="57">
        <v>37500000</v>
      </c>
      <c r="AF93" s="57">
        <v>711275000</v>
      </c>
      <c r="AH93" s="16" t="b">
        <f t="shared" si="2"/>
        <v>0</v>
      </c>
      <c r="AI93" s="29" t="s">
        <v>294</v>
      </c>
    </row>
    <row r="94" spans="1:35" ht="24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7"/>
      <c r="AD94" s="57"/>
      <c r="AE94" s="57"/>
      <c r="AF94" s="57">
        <v>249900000</v>
      </c>
      <c r="AH94" s="16" t="b">
        <f t="shared" si="2"/>
        <v>0</v>
      </c>
      <c r="AI94" s="29" t="s">
        <v>303</v>
      </c>
    </row>
    <row r="95" spans="1:35" ht="84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 t="s">
        <v>226</v>
      </c>
      <c r="P95" s="53" t="s">
        <v>227</v>
      </c>
      <c r="Q95" s="53" t="s">
        <v>182</v>
      </c>
      <c r="R95" s="53">
        <v>1</v>
      </c>
      <c r="S95" s="53">
        <v>2</v>
      </c>
      <c r="T95" s="53">
        <v>3</v>
      </c>
      <c r="U95" s="53">
        <v>1</v>
      </c>
      <c r="V95" s="53" t="s">
        <v>228</v>
      </c>
      <c r="W95" s="53" t="s">
        <v>229</v>
      </c>
      <c r="X95" s="53" t="s">
        <v>42</v>
      </c>
      <c r="Y95" s="53">
        <v>0</v>
      </c>
      <c r="Z95" s="53">
        <v>30</v>
      </c>
      <c r="AA95" s="53">
        <v>0</v>
      </c>
      <c r="AB95" s="53">
        <v>0</v>
      </c>
      <c r="AC95" s="57">
        <v>0</v>
      </c>
      <c r="AD95" s="57">
        <v>75000000</v>
      </c>
      <c r="AE95" s="57">
        <v>56250000</v>
      </c>
      <c r="AF95" s="57">
        <v>1666000000</v>
      </c>
      <c r="AH95" s="16" t="b">
        <f t="shared" si="2"/>
        <v>0</v>
      </c>
      <c r="AI95" s="29" t="s">
        <v>305</v>
      </c>
    </row>
    <row r="96" spans="1:35" ht="48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 t="s">
        <v>230</v>
      </c>
      <c r="W96" s="53" t="s">
        <v>229</v>
      </c>
      <c r="X96" s="53" t="s">
        <v>50</v>
      </c>
      <c r="Y96" s="53">
        <v>0</v>
      </c>
      <c r="Z96" s="53">
        <v>0</v>
      </c>
      <c r="AA96" s="53">
        <v>1</v>
      </c>
      <c r="AB96" s="53">
        <v>0</v>
      </c>
      <c r="AC96" s="57">
        <v>75000000</v>
      </c>
      <c r="AD96" s="57">
        <v>75000000</v>
      </c>
      <c r="AE96" s="57">
        <v>56250000</v>
      </c>
      <c r="AF96" s="57">
        <v>253594000</v>
      </c>
      <c r="AH96" s="16" t="b">
        <f t="shared" si="2"/>
        <v>0</v>
      </c>
      <c r="AI96" s="29" t="s">
        <v>307</v>
      </c>
    </row>
    <row r="97" spans="1:35" ht="48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7"/>
      <c r="AD97" s="57"/>
      <c r="AE97" s="57"/>
      <c r="AF97" s="57">
        <v>135000000</v>
      </c>
      <c r="AH97" s="16" t="b">
        <f t="shared" si="2"/>
        <v>0</v>
      </c>
      <c r="AI97" s="30" t="s">
        <v>297</v>
      </c>
    </row>
    <row r="98" spans="1:35" ht="96" x14ac:dyDescent="0.3">
      <c r="A98" s="53" t="s">
        <v>231</v>
      </c>
      <c r="B98" s="53" t="s">
        <v>232</v>
      </c>
      <c r="C98" s="53" t="s">
        <v>16</v>
      </c>
      <c r="D98" s="53">
        <f>32/4</f>
        <v>8</v>
      </c>
      <c r="E98" s="53">
        <f>32/4</f>
        <v>8</v>
      </c>
      <c r="F98" s="53">
        <f>32/4</f>
        <v>8</v>
      </c>
      <c r="G98" s="53">
        <f>32/4</f>
        <v>8</v>
      </c>
      <c r="H98" s="53" t="s">
        <v>233</v>
      </c>
      <c r="I98" s="53" t="s">
        <v>234</v>
      </c>
      <c r="J98" s="53" t="s">
        <v>16</v>
      </c>
      <c r="K98" s="53">
        <v>6</v>
      </c>
      <c r="L98" s="53">
        <v>6</v>
      </c>
      <c r="M98" s="53">
        <v>6</v>
      </c>
      <c r="N98" s="53">
        <v>6</v>
      </c>
      <c r="O98" s="53" t="s">
        <v>235</v>
      </c>
      <c r="P98" s="53" t="s">
        <v>234</v>
      </c>
      <c r="Q98" s="53" t="s">
        <v>16</v>
      </c>
      <c r="R98" s="53">
        <v>5</v>
      </c>
      <c r="S98" s="53">
        <v>5</v>
      </c>
      <c r="T98" s="53">
        <v>10</v>
      </c>
      <c r="U98" s="53">
        <v>12</v>
      </c>
      <c r="V98" s="53" t="s">
        <v>236</v>
      </c>
      <c r="W98" s="53" t="s">
        <v>237</v>
      </c>
      <c r="X98" s="53" t="s">
        <v>182</v>
      </c>
      <c r="Y98" s="53">
        <v>0</v>
      </c>
      <c r="Z98" s="53">
        <v>100</v>
      </c>
      <c r="AA98" s="53">
        <v>100</v>
      </c>
      <c r="AB98" s="53">
        <v>320</v>
      </c>
      <c r="AC98" s="57">
        <v>136060000</v>
      </c>
      <c r="AD98" s="57">
        <v>754290000</v>
      </c>
      <c r="AE98" s="57">
        <v>729643200</v>
      </c>
      <c r="AF98" s="57">
        <v>455250209</v>
      </c>
      <c r="AH98" s="16" t="b">
        <f t="shared" si="2"/>
        <v>0</v>
      </c>
      <c r="AI98" s="30" t="s">
        <v>299</v>
      </c>
    </row>
    <row r="99" spans="1:35" ht="60" x14ac:dyDescent="0.3">
      <c r="A99" s="53"/>
      <c r="B99" s="53"/>
      <c r="C99" s="53"/>
      <c r="D99" s="53"/>
      <c r="E99" s="53"/>
      <c r="F99" s="53"/>
      <c r="G99" s="53"/>
      <c r="H99" s="53"/>
      <c r="I99" s="53" t="s">
        <v>238</v>
      </c>
      <c r="J99" s="53" t="s">
        <v>16</v>
      </c>
      <c r="K99" s="53">
        <v>10</v>
      </c>
      <c r="L99" s="53">
        <v>10</v>
      </c>
      <c r="M99" s="53">
        <v>10</v>
      </c>
      <c r="N99" s="53">
        <v>5</v>
      </c>
      <c r="O99" s="53" t="s">
        <v>239</v>
      </c>
      <c r="P99" s="53" t="s">
        <v>234</v>
      </c>
      <c r="Q99" s="53" t="s">
        <v>16</v>
      </c>
      <c r="R99" s="53">
        <v>5</v>
      </c>
      <c r="S99" s="53">
        <v>5</v>
      </c>
      <c r="T99" s="53">
        <v>10</v>
      </c>
      <c r="U99" s="53">
        <v>12</v>
      </c>
      <c r="V99" s="53" t="s">
        <v>240</v>
      </c>
      <c r="W99" s="53" t="s">
        <v>241</v>
      </c>
      <c r="X99" s="53" t="s">
        <v>182</v>
      </c>
      <c r="Y99" s="53">
        <v>0</v>
      </c>
      <c r="Z99" s="53">
        <v>0</v>
      </c>
      <c r="AA99" s="53">
        <v>90</v>
      </c>
      <c r="AB99" s="53">
        <v>0</v>
      </c>
      <c r="AC99" s="57">
        <v>75500000</v>
      </c>
      <c r="AD99" s="57">
        <v>75500000</v>
      </c>
      <c r="AE99" s="57">
        <v>197250000</v>
      </c>
      <c r="AF99" s="57">
        <v>122844000</v>
      </c>
      <c r="AH99" s="16" t="b">
        <f t="shared" si="2"/>
        <v>1</v>
      </c>
      <c r="AI99" s="32" t="s">
        <v>337</v>
      </c>
    </row>
    <row r="100" spans="1:35" ht="48" x14ac:dyDescent="0.3">
      <c r="A100" s="53"/>
      <c r="B100" s="53"/>
      <c r="C100" s="53"/>
      <c r="D100" s="53"/>
      <c r="E100" s="53"/>
      <c r="F100" s="53"/>
      <c r="G100" s="53"/>
      <c r="H100" s="53"/>
      <c r="I100" s="53" t="s">
        <v>242</v>
      </c>
      <c r="J100" s="53" t="s">
        <v>198</v>
      </c>
      <c r="K100" s="53">
        <v>5</v>
      </c>
      <c r="L100" s="53">
        <v>10</v>
      </c>
      <c r="M100" s="53">
        <v>10</v>
      </c>
      <c r="N100" s="53">
        <v>10</v>
      </c>
      <c r="O100" s="53"/>
      <c r="P100" s="53"/>
      <c r="Q100" s="53"/>
      <c r="R100" s="53"/>
      <c r="S100" s="53"/>
      <c r="T100" s="53"/>
      <c r="U100" s="53"/>
      <c r="V100" s="53" t="s">
        <v>243</v>
      </c>
      <c r="W100" s="53" t="s">
        <v>244</v>
      </c>
      <c r="X100" s="53" t="s">
        <v>245</v>
      </c>
      <c r="Y100" s="53">
        <v>0</v>
      </c>
      <c r="Z100" s="53">
        <v>0</v>
      </c>
      <c r="AA100" s="53">
        <v>1</v>
      </c>
      <c r="AB100" s="53">
        <v>0</v>
      </c>
      <c r="AC100" s="57">
        <v>0</v>
      </c>
      <c r="AD100" s="57">
        <v>0</v>
      </c>
      <c r="AE100" s="57">
        <v>0</v>
      </c>
      <c r="AF100" s="57"/>
      <c r="AH100" s="16" t="b">
        <f t="shared" si="2"/>
        <v>0</v>
      </c>
    </row>
    <row r="101" spans="1:35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7"/>
      <c r="AD101" s="57"/>
      <c r="AE101" s="57"/>
      <c r="AF101" s="57">
        <v>75000000</v>
      </c>
      <c r="AH101" s="16" t="b">
        <f t="shared" si="2"/>
        <v>0</v>
      </c>
    </row>
    <row r="102" spans="1:35" ht="60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 t="s">
        <v>246</v>
      </c>
      <c r="P102" s="53" t="s">
        <v>247</v>
      </c>
      <c r="Q102" s="53" t="s">
        <v>182</v>
      </c>
      <c r="R102" s="53">
        <v>5</v>
      </c>
      <c r="S102" s="53">
        <v>5</v>
      </c>
      <c r="T102" s="53">
        <v>5</v>
      </c>
      <c r="U102" s="53">
        <v>8</v>
      </c>
      <c r="V102" s="53" t="s">
        <v>248</v>
      </c>
      <c r="W102" s="53" t="s">
        <v>249</v>
      </c>
      <c r="X102" s="53" t="s">
        <v>50</v>
      </c>
      <c r="Y102" s="53">
        <v>0</v>
      </c>
      <c r="Z102" s="53">
        <v>0</v>
      </c>
      <c r="AA102" s="53">
        <v>2</v>
      </c>
      <c r="AB102" s="53">
        <v>0</v>
      </c>
      <c r="AC102" s="57">
        <v>1965000000</v>
      </c>
      <c r="AD102" s="57">
        <v>1965000000</v>
      </c>
      <c r="AE102" s="57">
        <v>1975050000</v>
      </c>
      <c r="AF102" s="57"/>
      <c r="AH102" s="16" t="b">
        <f t="shared" si="2"/>
        <v>0</v>
      </c>
    </row>
    <row r="103" spans="1:35" ht="84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 t="s">
        <v>250</v>
      </c>
      <c r="Q103" s="53" t="s">
        <v>16</v>
      </c>
      <c r="R103" s="53">
        <v>10</v>
      </c>
      <c r="S103" s="53">
        <v>10</v>
      </c>
      <c r="T103" s="53">
        <v>10</v>
      </c>
      <c r="U103" s="53">
        <v>10</v>
      </c>
      <c r="V103" s="53" t="s">
        <v>251</v>
      </c>
      <c r="W103" s="53" t="s">
        <v>252</v>
      </c>
      <c r="X103" s="53" t="s">
        <v>50</v>
      </c>
      <c r="Y103" s="53">
        <v>0</v>
      </c>
      <c r="Z103" s="53">
        <v>0</v>
      </c>
      <c r="AA103" s="53">
        <v>1</v>
      </c>
      <c r="AB103" s="53">
        <v>0</v>
      </c>
      <c r="AC103" s="57">
        <v>20000000</v>
      </c>
      <c r="AD103" s="57">
        <v>20000000</v>
      </c>
      <c r="AE103" s="57"/>
      <c r="AF103" s="57">
        <v>400000000</v>
      </c>
      <c r="AH103" s="16" t="b">
        <f t="shared" si="2"/>
        <v>1</v>
      </c>
    </row>
    <row r="104" spans="1:35" ht="60" x14ac:dyDescent="0.3">
      <c r="A104" s="53"/>
      <c r="B104" s="53"/>
      <c r="C104" s="53"/>
      <c r="D104" s="53"/>
      <c r="E104" s="53"/>
      <c r="F104" s="53"/>
      <c r="G104" s="53"/>
      <c r="H104" s="53" t="s">
        <v>253</v>
      </c>
      <c r="I104" s="53" t="s">
        <v>250</v>
      </c>
      <c r="J104" s="53" t="s">
        <v>16</v>
      </c>
      <c r="K104" s="53">
        <v>10</v>
      </c>
      <c r="L104" s="53">
        <v>20</v>
      </c>
      <c r="M104" s="53">
        <v>10</v>
      </c>
      <c r="N104" s="53">
        <v>10</v>
      </c>
      <c r="O104" s="53" t="s">
        <v>254</v>
      </c>
      <c r="P104" s="76" t="s">
        <v>250</v>
      </c>
      <c r="Q104" s="53">
        <v>10</v>
      </c>
      <c r="R104" s="53">
        <v>10</v>
      </c>
      <c r="S104" s="53">
        <v>20</v>
      </c>
      <c r="T104" s="53">
        <v>10</v>
      </c>
      <c r="U104" s="53">
        <v>10</v>
      </c>
      <c r="V104" s="53" t="s">
        <v>255</v>
      </c>
      <c r="W104" s="53" t="s">
        <v>256</v>
      </c>
      <c r="X104" s="53" t="s">
        <v>245</v>
      </c>
      <c r="Y104" s="53">
        <v>0</v>
      </c>
      <c r="Z104" s="53">
        <v>0</v>
      </c>
      <c r="AA104" s="53">
        <v>1</v>
      </c>
      <c r="AB104" s="53" t="s">
        <v>331</v>
      </c>
      <c r="AC104" s="57">
        <v>150000000</v>
      </c>
      <c r="AD104" s="57">
        <v>0</v>
      </c>
      <c r="AE104" s="57">
        <v>154000000</v>
      </c>
      <c r="AF104" s="57">
        <v>75500000</v>
      </c>
      <c r="AH104" s="16" t="b">
        <f t="shared" ref="AH104:AH115" si="3">V102=AI105</f>
        <v>0</v>
      </c>
    </row>
    <row r="105" spans="1:35" ht="36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 t="s">
        <v>257</v>
      </c>
      <c r="W105" s="53" t="s">
        <v>258</v>
      </c>
      <c r="X105" s="53" t="s">
        <v>211</v>
      </c>
      <c r="Y105" s="53">
        <v>0</v>
      </c>
      <c r="Z105" s="53">
        <v>0</v>
      </c>
      <c r="AA105" s="53">
        <v>1</v>
      </c>
      <c r="AB105" s="53">
        <v>0</v>
      </c>
      <c r="AC105" s="57">
        <v>0</v>
      </c>
      <c r="AD105" s="57">
        <v>0</v>
      </c>
      <c r="AE105" s="57">
        <v>0</v>
      </c>
      <c r="AF105" s="57">
        <v>0</v>
      </c>
      <c r="AH105" s="16" t="b">
        <f t="shared" si="3"/>
        <v>0</v>
      </c>
    </row>
    <row r="106" spans="1:35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7"/>
      <c r="AD106" s="57"/>
      <c r="AE106" s="57"/>
      <c r="AF106" s="57"/>
      <c r="AH106" s="16" t="b">
        <f t="shared" si="3"/>
        <v>0</v>
      </c>
    </row>
    <row r="107" spans="1:35" ht="84" x14ac:dyDescent="0.3">
      <c r="A107" s="53" t="s">
        <v>259</v>
      </c>
      <c r="B107" s="53" t="s">
        <v>260</v>
      </c>
      <c r="C107" s="53" t="s">
        <v>198</v>
      </c>
      <c r="D107" s="53">
        <v>0</v>
      </c>
      <c r="E107" s="53">
        <v>85</v>
      </c>
      <c r="F107" s="53">
        <v>85</v>
      </c>
      <c r="G107" s="53">
        <v>85</v>
      </c>
      <c r="H107" s="53" t="s">
        <v>261</v>
      </c>
      <c r="I107" s="53" t="s">
        <v>262</v>
      </c>
      <c r="J107" s="53" t="s">
        <v>198</v>
      </c>
      <c r="K107" s="53">
        <v>0</v>
      </c>
      <c r="L107" s="53">
        <v>85</v>
      </c>
      <c r="M107" s="53">
        <v>0</v>
      </c>
      <c r="N107" s="53">
        <v>0</v>
      </c>
      <c r="O107" s="53" t="s">
        <v>263</v>
      </c>
      <c r="P107" s="53" t="s">
        <v>264</v>
      </c>
      <c r="Q107" s="53" t="s">
        <v>16</v>
      </c>
      <c r="R107" s="53">
        <v>25</v>
      </c>
      <c r="S107" s="53">
        <v>50</v>
      </c>
      <c r="T107" s="53">
        <v>75</v>
      </c>
      <c r="U107" s="53">
        <v>100</v>
      </c>
      <c r="V107" s="53" t="s">
        <v>265</v>
      </c>
      <c r="W107" s="53" t="s">
        <v>266</v>
      </c>
      <c r="X107" s="53" t="s">
        <v>267</v>
      </c>
      <c r="Y107" s="53">
        <v>5500</v>
      </c>
      <c r="Z107" s="53">
        <v>5500</v>
      </c>
      <c r="AA107" s="53">
        <v>5500</v>
      </c>
      <c r="AB107" s="53">
        <v>5500</v>
      </c>
      <c r="AC107" s="61">
        <v>111004540000</v>
      </c>
      <c r="AD107" s="61">
        <v>333013620000</v>
      </c>
      <c r="AE107" s="61">
        <v>446828059235.25</v>
      </c>
      <c r="AF107" s="57">
        <v>1965000000</v>
      </c>
      <c r="AH107" s="16" t="b">
        <f t="shared" si="3"/>
        <v>0</v>
      </c>
    </row>
    <row r="108" spans="1:35" ht="48" x14ac:dyDescent="0.3">
      <c r="A108" s="53"/>
      <c r="B108" s="56"/>
      <c r="C108" s="56"/>
      <c r="D108" s="56"/>
      <c r="E108" s="56"/>
      <c r="F108" s="56"/>
      <c r="G108" s="56"/>
      <c r="H108" s="56"/>
      <c r="I108" s="53" t="s">
        <v>264</v>
      </c>
      <c r="J108" s="53" t="s">
        <v>16</v>
      </c>
      <c r="K108" s="53">
        <v>25</v>
      </c>
      <c r="L108" s="53">
        <v>50</v>
      </c>
      <c r="M108" s="53">
        <v>75</v>
      </c>
      <c r="N108" s="53">
        <v>100</v>
      </c>
      <c r="O108" s="53"/>
      <c r="P108" s="53"/>
      <c r="Q108" s="53"/>
      <c r="R108" s="53"/>
      <c r="S108" s="53"/>
      <c r="T108" s="53"/>
      <c r="U108" s="53"/>
      <c r="V108" s="53" t="s">
        <v>268</v>
      </c>
      <c r="W108" s="53" t="s">
        <v>269</v>
      </c>
      <c r="X108" s="53" t="s">
        <v>50</v>
      </c>
      <c r="Y108" s="53">
        <v>0</v>
      </c>
      <c r="Z108" s="53">
        <v>0</v>
      </c>
      <c r="AA108" s="53">
        <v>0</v>
      </c>
      <c r="AB108" s="53">
        <v>1</v>
      </c>
      <c r="AC108" s="57">
        <v>123200000</v>
      </c>
      <c r="AD108" s="57">
        <v>369600000</v>
      </c>
      <c r="AE108" s="57">
        <v>507354375</v>
      </c>
      <c r="AF108" s="57">
        <v>20000000</v>
      </c>
      <c r="AH108" s="16" t="b">
        <f t="shared" si="3"/>
        <v>1</v>
      </c>
    </row>
    <row r="109" spans="1:35" ht="108" x14ac:dyDescent="0.3">
      <c r="A109" s="53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3"/>
      <c r="O109" s="53"/>
      <c r="P109" s="53"/>
      <c r="Q109" s="53"/>
      <c r="R109" s="53"/>
      <c r="S109" s="53"/>
      <c r="T109" s="53"/>
      <c r="U109" s="53"/>
      <c r="V109" s="53" t="s">
        <v>270</v>
      </c>
      <c r="W109" s="53" t="s">
        <v>271</v>
      </c>
      <c r="X109" s="53" t="s">
        <v>211</v>
      </c>
      <c r="Y109" s="53">
        <v>0</v>
      </c>
      <c r="Z109" s="53">
        <v>0</v>
      </c>
      <c r="AA109" s="53">
        <v>0</v>
      </c>
      <c r="AB109" s="53">
        <v>1</v>
      </c>
      <c r="AC109" s="57">
        <v>23600000</v>
      </c>
      <c r="AD109" s="57">
        <v>68455000</v>
      </c>
      <c r="AE109" s="57">
        <v>75787500</v>
      </c>
      <c r="AF109" s="57">
        <v>150000000</v>
      </c>
      <c r="AH109" s="16" t="b">
        <f t="shared" si="3"/>
        <v>0</v>
      </c>
    </row>
    <row r="110" spans="1:35" ht="60" x14ac:dyDescent="0.3">
      <c r="A110" s="53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3"/>
      <c r="O110" s="53" t="s">
        <v>272</v>
      </c>
      <c r="P110" s="53" t="s">
        <v>262</v>
      </c>
      <c r="Q110" s="53" t="s">
        <v>198</v>
      </c>
      <c r="R110" s="53">
        <v>0</v>
      </c>
      <c r="S110" s="53">
        <v>82</v>
      </c>
      <c r="T110" s="53">
        <v>0</v>
      </c>
      <c r="U110" s="53">
        <v>0</v>
      </c>
      <c r="V110" s="53" t="s">
        <v>273</v>
      </c>
      <c r="W110" s="53" t="s">
        <v>274</v>
      </c>
      <c r="X110" s="53" t="s">
        <v>211</v>
      </c>
      <c r="Y110" s="53">
        <v>0</v>
      </c>
      <c r="Z110" s="53">
        <v>0</v>
      </c>
      <c r="AA110" s="53">
        <v>2</v>
      </c>
      <c r="AB110" s="53">
        <v>0</v>
      </c>
      <c r="AC110" s="57">
        <v>0</v>
      </c>
      <c r="AD110" s="57">
        <v>0</v>
      </c>
      <c r="AE110" s="57">
        <v>0</v>
      </c>
      <c r="AF110" s="57">
        <v>0</v>
      </c>
      <c r="AH110" s="16" t="b">
        <f t="shared" si="3"/>
        <v>0</v>
      </c>
    </row>
    <row r="111" spans="1:35" ht="60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 t="s">
        <v>275</v>
      </c>
      <c r="W111" s="53" t="s">
        <v>276</v>
      </c>
      <c r="X111" s="53" t="s">
        <v>211</v>
      </c>
      <c r="Y111" s="53">
        <v>0</v>
      </c>
      <c r="Z111" s="53">
        <v>0</v>
      </c>
      <c r="AA111" s="53">
        <v>0</v>
      </c>
      <c r="AB111" s="53">
        <v>1</v>
      </c>
      <c r="AC111" s="57">
        <v>0</v>
      </c>
      <c r="AD111" s="57">
        <v>0</v>
      </c>
      <c r="AE111" s="57">
        <v>0</v>
      </c>
      <c r="AF111" s="57"/>
      <c r="AH111" s="16" t="b">
        <f t="shared" si="3"/>
        <v>0</v>
      </c>
    </row>
    <row r="112" spans="1:35" ht="60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 t="s">
        <v>277</v>
      </c>
      <c r="W112" s="53" t="s">
        <v>278</v>
      </c>
      <c r="X112" s="53" t="s">
        <v>42</v>
      </c>
      <c r="Y112" s="53">
        <v>20</v>
      </c>
      <c r="Z112" s="53">
        <v>20</v>
      </c>
      <c r="AA112" s="53">
        <v>20</v>
      </c>
      <c r="AB112" s="53">
        <v>10</v>
      </c>
      <c r="AC112" s="57">
        <v>0</v>
      </c>
      <c r="AD112" s="57">
        <v>0</v>
      </c>
      <c r="AE112" s="57">
        <v>0</v>
      </c>
      <c r="AF112" s="61">
        <v>568861151520</v>
      </c>
      <c r="AH112" s="16" t="b">
        <f t="shared" si="3"/>
        <v>0</v>
      </c>
    </row>
    <row r="113" spans="1:34" ht="48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 t="s">
        <v>279</v>
      </c>
      <c r="W113" s="53" t="s">
        <v>280</v>
      </c>
      <c r="X113" s="53" t="s">
        <v>182</v>
      </c>
      <c r="Y113" s="53">
        <v>0</v>
      </c>
      <c r="Z113" s="53">
        <v>4350</v>
      </c>
      <c r="AA113" s="53">
        <v>0</v>
      </c>
      <c r="AB113" s="53">
        <v>0</v>
      </c>
      <c r="AC113" s="57">
        <v>0</v>
      </c>
      <c r="AD113" s="57">
        <v>0</v>
      </c>
      <c r="AE113" s="57">
        <v>0</v>
      </c>
      <c r="AF113" s="57">
        <v>693333750</v>
      </c>
      <c r="AH113" s="16" t="b">
        <f t="shared" si="3"/>
        <v>0</v>
      </c>
    </row>
    <row r="114" spans="1:34" ht="72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 t="s">
        <v>281</v>
      </c>
      <c r="W114" s="53" t="s">
        <v>282</v>
      </c>
      <c r="X114" s="53" t="s">
        <v>110</v>
      </c>
      <c r="Y114" s="53">
        <v>0</v>
      </c>
      <c r="Z114" s="53">
        <v>1</v>
      </c>
      <c r="AA114" s="53">
        <v>0</v>
      </c>
      <c r="AB114" s="53">
        <v>0</v>
      </c>
      <c r="AC114" s="57">
        <v>10000000</v>
      </c>
      <c r="AD114" s="57">
        <v>10000000</v>
      </c>
      <c r="AE114" s="57">
        <v>10000000</v>
      </c>
      <c r="AF114" s="57">
        <v>76050000</v>
      </c>
      <c r="AH114" s="16" t="b">
        <f t="shared" si="3"/>
        <v>0</v>
      </c>
    </row>
    <row r="115" spans="1:34" ht="60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 t="s">
        <v>283</v>
      </c>
      <c r="P115" s="53" t="s">
        <v>262</v>
      </c>
      <c r="Q115" s="53" t="s">
        <v>198</v>
      </c>
      <c r="R115" s="53">
        <v>0</v>
      </c>
      <c r="S115" s="53">
        <v>82</v>
      </c>
      <c r="T115" s="53">
        <v>0</v>
      </c>
      <c r="U115" s="53">
        <v>0</v>
      </c>
      <c r="V115" s="53" t="s">
        <v>284</v>
      </c>
      <c r="W115" s="53" t="s">
        <v>285</v>
      </c>
      <c r="X115" s="53" t="s">
        <v>110</v>
      </c>
      <c r="Y115" s="53">
        <v>0</v>
      </c>
      <c r="Z115" s="53">
        <v>1</v>
      </c>
      <c r="AA115" s="53">
        <v>0</v>
      </c>
      <c r="AB115" s="53">
        <v>0</v>
      </c>
      <c r="AC115" s="57">
        <v>20929600</v>
      </c>
      <c r="AD115" s="57">
        <v>25000000</v>
      </c>
      <c r="AE115" s="57">
        <v>18750000</v>
      </c>
      <c r="AF115" s="57">
        <v>0</v>
      </c>
      <c r="AH115" s="16" t="b">
        <f t="shared" si="3"/>
        <v>0</v>
      </c>
    </row>
    <row r="116" spans="1:34" ht="48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 t="s">
        <v>286</v>
      </c>
      <c r="W116" s="53" t="s">
        <v>287</v>
      </c>
      <c r="X116" s="53" t="s">
        <v>110</v>
      </c>
      <c r="Y116" s="53">
        <v>0</v>
      </c>
      <c r="Z116" s="53">
        <v>1</v>
      </c>
      <c r="AA116" s="53">
        <v>0</v>
      </c>
      <c r="AB116" s="53">
        <v>0</v>
      </c>
      <c r="AC116" s="57">
        <v>10000000</v>
      </c>
      <c r="AD116" s="57">
        <v>13689200</v>
      </c>
      <c r="AE116" s="57">
        <v>10266900</v>
      </c>
      <c r="AF116" s="57">
        <v>0</v>
      </c>
      <c r="AH116" s="16" t="e">
        <f>V114=#REF!</f>
        <v>#REF!</v>
      </c>
    </row>
    <row r="117" spans="1:34" ht="36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 t="s">
        <v>288</v>
      </c>
      <c r="W117" s="53" t="s">
        <v>289</v>
      </c>
      <c r="X117" s="53" t="s">
        <v>110</v>
      </c>
      <c r="Y117" s="53">
        <v>0</v>
      </c>
      <c r="Z117" s="53">
        <v>1</v>
      </c>
      <c r="AA117" s="53">
        <v>0</v>
      </c>
      <c r="AB117" s="53">
        <v>0</v>
      </c>
      <c r="AC117" s="57">
        <v>176640000</v>
      </c>
      <c r="AD117" s="57">
        <v>422052000</v>
      </c>
      <c r="AE117" s="57">
        <v>422175000</v>
      </c>
      <c r="AF117" s="57">
        <v>0</v>
      </c>
      <c r="AH117" s="16" t="b">
        <f t="shared" ref="AH117:AH130" si="4">V115=AI117</f>
        <v>0</v>
      </c>
    </row>
    <row r="118" spans="1:34" ht="60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 t="s">
        <v>290</v>
      </c>
      <c r="P118" s="53" t="s">
        <v>262</v>
      </c>
      <c r="Q118" s="53" t="s">
        <v>198</v>
      </c>
      <c r="R118" s="53">
        <v>0</v>
      </c>
      <c r="S118" s="53">
        <v>82</v>
      </c>
      <c r="T118" s="53">
        <v>0</v>
      </c>
      <c r="U118" s="53">
        <v>0</v>
      </c>
      <c r="V118" s="53" t="s">
        <v>291</v>
      </c>
      <c r="W118" s="53" t="s">
        <v>292</v>
      </c>
      <c r="X118" s="53" t="s">
        <v>293</v>
      </c>
      <c r="Y118" s="53">
        <v>0</v>
      </c>
      <c r="Z118" s="53">
        <v>1</v>
      </c>
      <c r="AA118" s="53">
        <v>0</v>
      </c>
      <c r="AB118" s="53">
        <v>0</v>
      </c>
      <c r="AC118" s="57">
        <v>186000000</v>
      </c>
      <c r="AD118" s="57">
        <v>537360000</v>
      </c>
      <c r="AE118" s="57">
        <v>504597252.75</v>
      </c>
      <c r="AF118" s="57">
        <v>10000000</v>
      </c>
      <c r="AH118" s="16" t="b">
        <f t="shared" si="4"/>
        <v>0</v>
      </c>
    </row>
    <row r="119" spans="1:34" ht="60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 t="s">
        <v>294</v>
      </c>
      <c r="W119" s="53" t="s">
        <v>295</v>
      </c>
      <c r="X119" s="53" t="s">
        <v>293</v>
      </c>
      <c r="Y119" s="53">
        <v>0</v>
      </c>
      <c r="Z119" s="53">
        <v>1</v>
      </c>
      <c r="AA119" s="53">
        <v>0</v>
      </c>
      <c r="AB119" s="53">
        <v>0</v>
      </c>
      <c r="AC119" s="57">
        <v>150010000</v>
      </c>
      <c r="AD119" s="57">
        <v>450030000</v>
      </c>
      <c r="AE119" s="57">
        <v>533456250</v>
      </c>
      <c r="AF119" s="57">
        <v>25000000</v>
      </c>
      <c r="AH119" s="16" t="b">
        <f t="shared" si="4"/>
        <v>0</v>
      </c>
    </row>
    <row r="120" spans="1:34" ht="72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 t="s">
        <v>296</v>
      </c>
      <c r="P120" s="53" t="s">
        <v>262</v>
      </c>
      <c r="Q120" s="53" t="s">
        <v>198</v>
      </c>
      <c r="R120" s="53">
        <v>0</v>
      </c>
      <c r="S120" s="53">
        <v>82</v>
      </c>
      <c r="T120" s="53">
        <v>0</v>
      </c>
      <c r="U120" s="53">
        <v>0</v>
      </c>
      <c r="V120" s="53" t="s">
        <v>297</v>
      </c>
      <c r="W120" s="53" t="s">
        <v>298</v>
      </c>
      <c r="X120" s="53" t="s">
        <v>69</v>
      </c>
      <c r="Y120" s="53">
        <v>20</v>
      </c>
      <c r="Z120" s="53">
        <v>20</v>
      </c>
      <c r="AA120" s="53">
        <v>20</v>
      </c>
      <c r="AB120" s="53">
        <v>10</v>
      </c>
      <c r="AC120" s="57">
        <v>150010000</v>
      </c>
      <c r="AD120" s="57">
        <v>97000000</v>
      </c>
      <c r="AE120" s="57">
        <v>101250000</v>
      </c>
      <c r="AF120" s="57">
        <v>13689200</v>
      </c>
      <c r="AH120" s="16" t="b">
        <f t="shared" si="4"/>
        <v>0</v>
      </c>
    </row>
    <row r="121" spans="1:34" ht="60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 t="s">
        <v>299</v>
      </c>
      <c r="W121" s="53" t="s">
        <v>300</v>
      </c>
      <c r="X121" s="53" t="s">
        <v>69</v>
      </c>
      <c r="Y121" s="53">
        <v>0</v>
      </c>
      <c r="Z121" s="53">
        <v>30</v>
      </c>
      <c r="AA121" s="53">
        <v>30</v>
      </c>
      <c r="AB121" s="53">
        <v>32</v>
      </c>
      <c r="AC121" s="57">
        <v>263819993</v>
      </c>
      <c r="AD121" s="57">
        <v>558401223</v>
      </c>
      <c r="AE121" s="57">
        <v>341437656.75</v>
      </c>
      <c r="AF121" s="57">
        <v>500000000</v>
      </c>
      <c r="AH121" s="16" t="b">
        <f t="shared" si="4"/>
        <v>0</v>
      </c>
    </row>
    <row r="122" spans="1:34" ht="84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 t="s">
        <v>301</v>
      </c>
      <c r="W122" s="53" t="s">
        <v>302</v>
      </c>
      <c r="X122" s="53" t="s">
        <v>69</v>
      </c>
      <c r="Y122" s="53">
        <v>0</v>
      </c>
      <c r="Z122" s="53">
        <v>1</v>
      </c>
      <c r="AA122" s="53">
        <v>1</v>
      </c>
      <c r="AB122" s="53">
        <v>1</v>
      </c>
      <c r="AC122" s="57">
        <v>43361500</v>
      </c>
      <c r="AD122" s="57">
        <v>110900000</v>
      </c>
      <c r="AE122" s="57">
        <v>92133000</v>
      </c>
      <c r="AF122" s="57">
        <v>708396337</v>
      </c>
      <c r="AH122" s="16" t="b">
        <f t="shared" si="4"/>
        <v>0</v>
      </c>
    </row>
    <row r="123" spans="1:34" ht="60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 t="s">
        <v>303</v>
      </c>
      <c r="W123" s="53" t="s">
        <v>304</v>
      </c>
      <c r="X123" s="53" t="s">
        <v>69</v>
      </c>
      <c r="Y123" s="53">
        <v>7</v>
      </c>
      <c r="Z123" s="53">
        <v>0</v>
      </c>
      <c r="AA123" s="53">
        <v>0</v>
      </c>
      <c r="AB123" s="53">
        <v>0</v>
      </c>
      <c r="AC123" s="57">
        <v>0</v>
      </c>
      <c r="AD123" s="57">
        <v>249900000</v>
      </c>
      <c r="AE123" s="57">
        <v>187425000</v>
      </c>
      <c r="AF123" s="57">
        <v>819480000</v>
      </c>
      <c r="AH123" s="16" t="b">
        <f t="shared" si="4"/>
        <v>0</v>
      </c>
    </row>
    <row r="124" spans="1:34" ht="36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 t="s">
        <v>305</v>
      </c>
      <c r="W124" s="53" t="s">
        <v>306</v>
      </c>
      <c r="X124" s="53" t="s">
        <v>69</v>
      </c>
      <c r="Y124" s="53">
        <v>0</v>
      </c>
      <c r="Z124" s="53">
        <v>1</v>
      </c>
      <c r="AA124" s="53">
        <v>0</v>
      </c>
      <c r="AB124" s="53">
        <v>0</v>
      </c>
      <c r="AC124" s="57">
        <v>1706000000</v>
      </c>
      <c r="AD124" s="57">
        <v>1706000000</v>
      </c>
      <c r="AE124" s="57">
        <v>1249500000</v>
      </c>
      <c r="AF124" s="57">
        <v>125000000</v>
      </c>
      <c r="AH124" s="16" t="b">
        <f t="shared" si="4"/>
        <v>0</v>
      </c>
    </row>
    <row r="125" spans="1:34" ht="60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 t="s">
        <v>307</v>
      </c>
      <c r="W125" s="53" t="s">
        <v>308</v>
      </c>
      <c r="X125" s="53" t="s">
        <v>69</v>
      </c>
      <c r="Y125" s="53">
        <v>0</v>
      </c>
      <c r="Z125" s="53">
        <v>0</v>
      </c>
      <c r="AA125" s="53">
        <v>1</v>
      </c>
      <c r="AB125" s="53">
        <v>0</v>
      </c>
      <c r="AC125" s="57">
        <v>174493000</v>
      </c>
      <c r="AD125" s="57">
        <v>213094000</v>
      </c>
      <c r="AE125" s="57">
        <v>190195500</v>
      </c>
      <c r="AF125" s="57">
        <v>558401223</v>
      </c>
      <c r="AH125" s="16" t="b">
        <f t="shared" si="4"/>
        <v>0</v>
      </c>
    </row>
    <row r="126" spans="1:34" ht="108" x14ac:dyDescent="0.3">
      <c r="A126" s="53" t="s">
        <v>309</v>
      </c>
      <c r="B126" s="53" t="s">
        <v>310</v>
      </c>
      <c r="C126" s="53" t="s">
        <v>311</v>
      </c>
      <c r="D126" s="53">
        <v>0</v>
      </c>
      <c r="E126" s="53">
        <v>77.02</v>
      </c>
      <c r="F126" s="53">
        <v>77.02</v>
      </c>
      <c r="G126" s="53">
        <v>77.02</v>
      </c>
      <c r="H126" s="53" t="s">
        <v>261</v>
      </c>
      <c r="I126" s="53" t="s">
        <v>310</v>
      </c>
      <c r="J126" s="53" t="s">
        <v>16</v>
      </c>
      <c r="K126" s="53">
        <v>0</v>
      </c>
      <c r="L126" s="53">
        <v>77.02</v>
      </c>
      <c r="M126" s="53">
        <v>77.02</v>
      </c>
      <c r="N126" s="53">
        <v>77.02</v>
      </c>
      <c r="O126" s="53" t="s">
        <v>312</v>
      </c>
      <c r="P126" s="53" t="s">
        <v>313</v>
      </c>
      <c r="Q126" s="53" t="s">
        <v>16</v>
      </c>
      <c r="R126" s="53">
        <v>100</v>
      </c>
      <c r="S126" s="53">
        <v>100</v>
      </c>
      <c r="T126" s="53">
        <v>100</v>
      </c>
      <c r="U126" s="53">
        <v>100</v>
      </c>
      <c r="V126" s="53" t="s">
        <v>314</v>
      </c>
      <c r="W126" s="53" t="s">
        <v>315</v>
      </c>
      <c r="X126" s="53" t="s">
        <v>69</v>
      </c>
      <c r="Y126" s="53">
        <v>4</v>
      </c>
      <c r="Z126" s="53">
        <v>1</v>
      </c>
      <c r="AA126" s="53"/>
      <c r="AB126" s="53">
        <v>2</v>
      </c>
      <c r="AC126" s="57">
        <v>25000000</v>
      </c>
      <c r="AD126" s="57">
        <v>68800000</v>
      </c>
      <c r="AE126" s="57">
        <v>40059320</v>
      </c>
      <c r="AF126" s="57">
        <v>110900000</v>
      </c>
      <c r="AH126" s="16" t="b">
        <f t="shared" si="4"/>
        <v>0</v>
      </c>
    </row>
    <row r="127" spans="1:34" ht="108" x14ac:dyDescent="0.3">
      <c r="A127" s="53"/>
      <c r="B127" s="53"/>
      <c r="C127" s="53"/>
      <c r="D127" s="53"/>
      <c r="E127" s="53"/>
      <c r="F127" s="53"/>
      <c r="G127" s="53"/>
      <c r="H127" s="53"/>
      <c r="I127" s="53" t="s">
        <v>316</v>
      </c>
      <c r="J127" s="53" t="s">
        <v>16</v>
      </c>
      <c r="K127" s="53">
        <v>100</v>
      </c>
      <c r="L127" s="53">
        <v>100</v>
      </c>
      <c r="M127" s="53">
        <v>100</v>
      </c>
      <c r="N127" s="53">
        <v>100</v>
      </c>
      <c r="O127" s="53"/>
      <c r="P127" s="53"/>
      <c r="Q127" s="53"/>
      <c r="R127" s="53"/>
      <c r="S127" s="53"/>
      <c r="T127" s="53"/>
      <c r="U127" s="53"/>
      <c r="V127" s="53" t="s">
        <v>317</v>
      </c>
      <c r="W127" s="53" t="s">
        <v>318</v>
      </c>
      <c r="X127" s="53" t="s">
        <v>319</v>
      </c>
      <c r="Y127" s="53">
        <v>1</v>
      </c>
      <c r="Z127" s="53">
        <v>1</v>
      </c>
      <c r="AA127" s="53">
        <v>1</v>
      </c>
      <c r="AB127" s="53">
        <v>1</v>
      </c>
      <c r="AC127" s="57">
        <v>0</v>
      </c>
      <c r="AD127" s="57">
        <v>0</v>
      </c>
      <c r="AE127" s="57">
        <v>0</v>
      </c>
      <c r="AF127" s="57">
        <v>249900000</v>
      </c>
      <c r="AH127" s="16" t="b">
        <f t="shared" si="4"/>
        <v>0</v>
      </c>
    </row>
    <row r="128" spans="1:34" ht="36" x14ac:dyDescent="0.3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 t="s">
        <v>320</v>
      </c>
      <c r="W128" s="62" t="s">
        <v>321</v>
      </c>
      <c r="X128" s="62" t="s">
        <v>319</v>
      </c>
      <c r="Y128" s="62">
        <v>4</v>
      </c>
      <c r="Z128" s="62">
        <v>4</v>
      </c>
      <c r="AA128" s="62">
        <v>4</v>
      </c>
      <c r="AB128" s="62">
        <v>4</v>
      </c>
      <c r="AC128" s="63">
        <v>0</v>
      </c>
      <c r="AD128" s="63">
        <v>0</v>
      </c>
      <c r="AE128" s="63">
        <v>0</v>
      </c>
      <c r="AF128" s="63">
        <v>1706000000</v>
      </c>
      <c r="AH128" s="16" t="b">
        <f t="shared" si="4"/>
        <v>0</v>
      </c>
    </row>
    <row r="129" spans="1:36" x14ac:dyDescent="0.3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59"/>
      <c r="AD129" s="59"/>
      <c r="AE129" s="64"/>
      <c r="AF129" s="65"/>
      <c r="AG129" s="46"/>
      <c r="AH129" s="46" t="b">
        <f t="shared" si="4"/>
        <v>0</v>
      </c>
      <c r="AI129" s="46"/>
      <c r="AJ129" s="46"/>
    </row>
    <row r="130" spans="1:36" x14ac:dyDescent="0.3">
      <c r="A130" s="60"/>
      <c r="B130" s="66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59"/>
      <c r="AD130" s="59"/>
      <c r="AE130" s="64"/>
      <c r="AF130" s="67"/>
      <c r="AG130" s="46"/>
      <c r="AH130" s="46" t="b">
        <f t="shared" si="4"/>
        <v>0</v>
      </c>
      <c r="AI130" s="46"/>
      <c r="AJ130" s="46"/>
    </row>
    <row r="131" spans="1:36" ht="15.6" x14ac:dyDescent="0.3">
      <c r="A131" s="60"/>
      <c r="B131" s="68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9" t="s">
        <v>322</v>
      </c>
      <c r="Z131" s="60"/>
      <c r="AA131" s="60"/>
      <c r="AB131" s="60"/>
      <c r="AC131" s="59"/>
      <c r="AD131" s="59"/>
      <c r="AE131" s="59"/>
      <c r="AF131" s="59"/>
    </row>
    <row r="132" spans="1:36" ht="14.4" x14ac:dyDescent="0.3">
      <c r="A132" s="60"/>
      <c r="B132" s="7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71"/>
      <c r="Z132" s="60"/>
      <c r="AA132" s="60"/>
      <c r="AB132" s="60"/>
      <c r="AC132" s="59"/>
      <c r="AD132" s="59"/>
      <c r="AE132" s="59"/>
      <c r="AF132" s="59"/>
    </row>
    <row r="133" spans="1:36" ht="15.6" x14ac:dyDescent="0.3">
      <c r="A133" s="60"/>
      <c r="B133" s="70"/>
      <c r="C133" s="68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9" t="s">
        <v>323</v>
      </c>
      <c r="Z133" s="60"/>
      <c r="AA133" s="60"/>
      <c r="AB133" s="60"/>
      <c r="AC133" s="59"/>
      <c r="AD133" s="59"/>
      <c r="AE133" s="59"/>
      <c r="AF133" s="59"/>
    </row>
    <row r="134" spans="1:36" ht="15.6" x14ac:dyDescent="0.3">
      <c r="A134" s="60"/>
      <c r="B134" s="70"/>
      <c r="C134" s="68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9" t="s">
        <v>324</v>
      </c>
      <c r="Z134" s="60"/>
      <c r="AA134" s="60"/>
      <c r="AB134" s="60"/>
      <c r="AC134" s="59"/>
      <c r="AD134" s="59"/>
      <c r="AE134" s="59"/>
      <c r="AF134" s="59"/>
    </row>
    <row r="135" spans="1:36" ht="15.6" x14ac:dyDescent="0.3">
      <c r="A135" s="60"/>
      <c r="B135" s="70"/>
      <c r="C135" s="68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9" t="s">
        <v>325</v>
      </c>
      <c r="Z135" s="60"/>
      <c r="AA135" s="60"/>
      <c r="AB135" s="60"/>
      <c r="AC135" s="59"/>
      <c r="AD135" s="59"/>
      <c r="AE135" s="59"/>
      <c r="AF135" s="59"/>
    </row>
    <row r="136" spans="1:36" ht="15.6" x14ac:dyDescent="0.3">
      <c r="A136" s="60"/>
      <c r="B136" s="70"/>
      <c r="C136" s="68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9"/>
      <c r="Z136" s="60"/>
      <c r="AA136" s="60"/>
      <c r="AB136" s="60"/>
      <c r="AC136" s="59"/>
      <c r="AD136" s="59"/>
      <c r="AE136" s="59"/>
      <c r="AF136" s="59"/>
    </row>
    <row r="137" spans="1:36" ht="15.6" x14ac:dyDescent="0.3">
      <c r="A137" s="60"/>
      <c r="B137" s="70"/>
      <c r="C137" s="68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9"/>
      <c r="Z137" s="60"/>
      <c r="AA137" s="60"/>
      <c r="AB137" s="60"/>
      <c r="AC137" s="59"/>
      <c r="AD137" s="59"/>
      <c r="AE137" s="59"/>
      <c r="AF137" s="59"/>
    </row>
    <row r="138" spans="1:36" ht="15.6" x14ac:dyDescent="0.3">
      <c r="A138" s="60"/>
      <c r="B138" s="70"/>
      <c r="C138" s="68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9"/>
      <c r="Z138" s="60"/>
      <c r="AA138" s="60"/>
      <c r="AB138" s="60"/>
      <c r="AC138" s="59"/>
      <c r="AD138" s="59"/>
      <c r="AE138" s="59"/>
      <c r="AF138" s="59"/>
    </row>
    <row r="139" spans="1:36" ht="15.6" x14ac:dyDescent="0.3">
      <c r="A139" s="60"/>
      <c r="B139" s="70"/>
      <c r="C139" s="7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9"/>
      <c r="Z139" s="60"/>
      <c r="AA139" s="60"/>
      <c r="AB139" s="60"/>
      <c r="AC139" s="59"/>
      <c r="AD139" s="59"/>
      <c r="AE139" s="59"/>
      <c r="AF139" s="59"/>
    </row>
    <row r="140" spans="1:36" ht="15.6" x14ac:dyDescent="0.3">
      <c r="A140" s="60"/>
      <c r="B140" s="70"/>
      <c r="C140" s="7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72" t="s">
        <v>326</v>
      </c>
      <c r="Z140" s="60"/>
      <c r="AA140" s="60"/>
      <c r="AB140" s="60"/>
      <c r="AC140" s="59"/>
      <c r="AD140" s="59"/>
      <c r="AE140" s="59"/>
      <c r="AF140" s="59"/>
    </row>
    <row r="141" spans="1:36" ht="15.6" x14ac:dyDescent="0.3">
      <c r="A141" s="60"/>
      <c r="B141" s="70"/>
      <c r="C141" s="7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9" t="s">
        <v>327</v>
      </c>
      <c r="Z141" s="60"/>
      <c r="AA141" s="60"/>
      <c r="AB141" s="60"/>
      <c r="AC141" s="59"/>
      <c r="AD141" s="59"/>
      <c r="AE141" s="59"/>
      <c r="AF141" s="59"/>
    </row>
    <row r="142" spans="1:36" ht="14.4" x14ac:dyDescent="0.3">
      <c r="A142" s="60"/>
      <c r="B142" s="70"/>
      <c r="C142" s="7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73" t="s">
        <v>328</v>
      </c>
      <c r="Z142" s="60"/>
      <c r="AA142" s="60"/>
      <c r="AB142" s="60"/>
      <c r="AC142" s="59"/>
      <c r="AD142" s="59"/>
      <c r="AE142" s="59"/>
      <c r="AF142" s="59"/>
    </row>
    <row r="143" spans="1:36" ht="14.4" x14ac:dyDescent="0.3">
      <c r="A143" s="60"/>
      <c r="B143" s="70"/>
      <c r="C143" s="7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59"/>
      <c r="AD143" s="59"/>
      <c r="AE143" s="59"/>
      <c r="AF143" s="59"/>
    </row>
    <row r="144" spans="1:36" ht="14.4" x14ac:dyDescent="0.3">
      <c r="B144"/>
      <c r="C144"/>
    </row>
    <row r="145" spans="2:3" ht="14.4" x14ac:dyDescent="0.3">
      <c r="B145"/>
      <c r="C145"/>
    </row>
    <row r="146" spans="2:3" ht="14.4" x14ac:dyDescent="0.3">
      <c r="B146"/>
      <c r="C146"/>
    </row>
    <row r="147" spans="2:3" ht="14.4" x14ac:dyDescent="0.3">
      <c r="B147"/>
      <c r="C147"/>
    </row>
    <row r="148" spans="2:3" ht="14.4" x14ac:dyDescent="0.3">
      <c r="B148"/>
      <c r="C148"/>
    </row>
    <row r="149" spans="2:3" ht="14.4" x14ac:dyDescent="0.3">
      <c r="B149"/>
      <c r="C149"/>
    </row>
    <row r="150" spans="2:3" ht="14.4" x14ac:dyDescent="0.3">
      <c r="B150"/>
      <c r="C150"/>
    </row>
    <row r="151" spans="2:3" ht="14.4" x14ac:dyDescent="0.3">
      <c r="B151"/>
      <c r="C151"/>
    </row>
    <row r="152" spans="2:3" ht="14.4" x14ac:dyDescent="0.3">
      <c r="C152"/>
    </row>
    <row r="153" spans="2:3" ht="14.4" x14ac:dyDescent="0.3">
      <c r="C153"/>
    </row>
    <row r="154" spans="2:3" ht="14.4" x14ac:dyDescent="0.3">
      <c r="C154"/>
    </row>
  </sheetData>
  <mergeCells count="12">
    <mergeCell ref="Y4:AB4"/>
    <mergeCell ref="AC4:AF4"/>
    <mergeCell ref="A1:AG1"/>
    <mergeCell ref="A2:AG2"/>
    <mergeCell ref="A4:A5"/>
    <mergeCell ref="B4:B5"/>
    <mergeCell ref="C4:C5"/>
    <mergeCell ref="D4:G4"/>
    <mergeCell ref="H4:H5"/>
    <mergeCell ref="I4:I5"/>
    <mergeCell ref="J4:J5"/>
    <mergeCell ref="K4:N4"/>
  </mergeCells>
  <pageMargins left="1.2" right="0.11811023622047245" top="0.35433070866141736" bottom="0.15748031496062992" header="0.31496062992125984" footer="0.11811023622047245"/>
  <pageSetup paperSize="5" scale="45" orientation="landscape" horizontalDpi="4294967292" verticalDpi="4294967293" r:id="rId1"/>
  <rowBreaks count="2" manualBreakCount="2">
    <brk id="24" max="31" man="1"/>
    <brk id="113" max="3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RENCANA AKSI 2024 PENYELARAnedt</vt:lpstr>
      <vt:lpstr>'RENCANA AKSI 2024 PENYELARAnedt'!Print_Area</vt:lpstr>
      <vt:lpstr>'RENCANA AKSI 2024 PENYELARAnedt'!Print_Titles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2025-04-08T07:36:17Z</cp:lastPrinted>
  <dcterms:created xsi:type="dcterms:W3CDTF">2024-12-16T02:17:15Z</dcterms:created>
  <dcterms:modified xsi:type="dcterms:W3CDTF">2025-04-08T09:17:50Z</dcterms:modified>
</cp:coreProperties>
</file>